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60" i="1" l="1"/>
  <c r="M60" i="1"/>
  <c r="L60" i="1"/>
  <c r="K60" i="1"/>
  <c r="J60" i="1"/>
  <c r="I60" i="1"/>
  <c r="H60" i="1"/>
  <c r="G60" i="1"/>
  <c r="F60" i="1"/>
  <c r="E60" i="1"/>
  <c r="D60" i="1"/>
  <c r="N55" i="1"/>
  <c r="M55" i="1"/>
  <c r="L55" i="1"/>
  <c r="K55" i="1"/>
  <c r="J55" i="1"/>
  <c r="I55" i="1"/>
  <c r="H55" i="1"/>
  <c r="G55" i="1"/>
  <c r="F55" i="1"/>
  <c r="E55" i="1"/>
  <c r="D55" i="1"/>
  <c r="N51" i="1"/>
  <c r="M51" i="1"/>
  <c r="L51" i="1"/>
  <c r="K51" i="1"/>
  <c r="J51" i="1"/>
  <c r="I51" i="1"/>
  <c r="H51" i="1"/>
  <c r="G51" i="1"/>
  <c r="F51" i="1"/>
  <c r="E51" i="1"/>
  <c r="D51" i="1"/>
  <c r="N46" i="1"/>
  <c r="M46" i="1"/>
  <c r="M45" i="1" s="1"/>
  <c r="L46" i="1"/>
  <c r="K46" i="1"/>
  <c r="K45" i="1" s="1"/>
  <c r="J46" i="1"/>
  <c r="I46" i="1"/>
  <c r="I45" i="1" s="1"/>
  <c r="H46" i="1"/>
  <c r="G46" i="1"/>
  <c r="G45" i="1" s="1"/>
  <c r="F46" i="1"/>
  <c r="E46" i="1"/>
  <c r="E45" i="1" s="1"/>
  <c r="D46" i="1"/>
  <c r="N45" i="1"/>
  <c r="L45" i="1"/>
  <c r="J45" i="1"/>
  <c r="H45" i="1"/>
  <c r="F45" i="1"/>
  <c r="D45" i="1"/>
  <c r="N38" i="1"/>
  <c r="M38" i="1"/>
  <c r="L38" i="1"/>
  <c r="K38" i="1"/>
  <c r="J38" i="1"/>
  <c r="I38" i="1"/>
  <c r="H38" i="1"/>
  <c r="G38" i="1"/>
  <c r="F38" i="1"/>
  <c r="E38" i="1"/>
  <c r="D38" i="1"/>
  <c r="N37" i="1"/>
  <c r="L37" i="1"/>
  <c r="J37" i="1"/>
  <c r="H37" i="1"/>
  <c r="F37" i="1"/>
  <c r="D37" i="1"/>
  <c r="N33" i="1"/>
  <c r="M33" i="1"/>
  <c r="L33" i="1"/>
  <c r="K33" i="1"/>
  <c r="J33" i="1"/>
  <c r="I33" i="1"/>
  <c r="H33" i="1"/>
  <c r="G33" i="1"/>
  <c r="F33" i="1"/>
  <c r="E33" i="1"/>
  <c r="D33" i="1"/>
  <c r="N29" i="1"/>
  <c r="M29" i="1"/>
  <c r="L29" i="1"/>
  <c r="K29" i="1"/>
  <c r="J29" i="1"/>
  <c r="I29" i="1"/>
  <c r="H29" i="1"/>
  <c r="G29" i="1"/>
  <c r="F29" i="1"/>
  <c r="E29" i="1"/>
  <c r="D29" i="1"/>
  <c r="N17" i="1"/>
  <c r="M17" i="1"/>
  <c r="M16" i="1" s="1"/>
  <c r="L17" i="1"/>
  <c r="K17" i="1"/>
  <c r="K16" i="1" s="1"/>
  <c r="J17" i="1"/>
  <c r="I17" i="1"/>
  <c r="I16" i="1" s="1"/>
  <c r="H17" i="1"/>
  <c r="G17" i="1"/>
  <c r="G16" i="1" s="1"/>
  <c r="F17" i="1"/>
  <c r="E17" i="1"/>
  <c r="E16" i="1" s="1"/>
  <c r="D17" i="1"/>
  <c r="N16" i="1"/>
  <c r="N63" i="1" s="1"/>
  <c r="L16" i="1"/>
  <c r="L63" i="1" s="1"/>
  <c r="J16" i="1"/>
  <c r="J63" i="1" s="1"/>
  <c r="H16" i="1"/>
  <c r="H63" i="1" s="1"/>
  <c r="F16" i="1"/>
  <c r="F63" i="1" s="1"/>
  <c r="D16" i="1"/>
  <c r="D63" i="1" s="1"/>
  <c r="G63" i="1" l="1"/>
  <c r="K63" i="1"/>
  <c r="E37" i="1"/>
  <c r="E63" i="1" s="1"/>
  <c r="G37" i="1"/>
  <c r="I37" i="1"/>
  <c r="I63" i="1" s="1"/>
  <c r="K37" i="1"/>
  <c r="M37" i="1"/>
  <c r="M63" i="1" s="1"/>
</calcChain>
</file>

<file path=xl/sharedStrings.xml><?xml version="1.0" encoding="utf-8"?>
<sst xmlns="http://schemas.openxmlformats.org/spreadsheetml/2006/main" count="184" uniqueCount="161">
  <si>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</si>
  <si>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</si>
  <si>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</si>
  <si>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</si>
  <si>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</si>
  <si>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</si>
  <si>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</si>
  <si>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</si>
  <si>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</si>
  <si>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</si>
  <si>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</si>
  <si>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</si>
  <si>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 числе лаб.и практ.
работ</t>
  </si>
  <si>
    <t>1  семестр</t>
  </si>
  <si>
    <t xml:space="preserve">2  семестр </t>
  </si>
  <si>
    <t>3 семестр</t>
  </si>
  <si>
    <t>4 семестр</t>
  </si>
  <si>
    <t>5 семестр</t>
  </si>
  <si>
    <t xml:space="preserve">6 
семестр </t>
  </si>
  <si>
    <t>17 нед 612</t>
  </si>
  <si>
    <t xml:space="preserve">23 нед 828 </t>
  </si>
  <si>
    <t xml:space="preserve">17 нед 612 </t>
  </si>
  <si>
    <t xml:space="preserve">21 нед  756 
 </t>
  </si>
  <si>
    <t>О.00</t>
  </si>
  <si>
    <t>Общеобразовательный цикл</t>
  </si>
  <si>
    <t>ОУДБ.00</t>
  </si>
  <si>
    <t xml:space="preserve"> Общеобразовательные  учебные
 дисциплины базовые</t>
  </si>
  <si>
    <t>ОУДБ.01</t>
  </si>
  <si>
    <t>Русский язык</t>
  </si>
  <si>
    <t xml:space="preserve"> Э/2</t>
  </si>
  <si>
    <t>ОУДБ.02</t>
  </si>
  <si>
    <t>ДЗ/4</t>
  </si>
  <si>
    <t>ОУДБ.03</t>
  </si>
  <si>
    <t>ОУДБ.04</t>
  </si>
  <si>
    <t>ДЗ/2/ДЗ/4</t>
  </si>
  <si>
    <t>ОУДБ.05</t>
  </si>
  <si>
    <t>З/З/З/З</t>
  </si>
  <si>
    <t>ОУДБ.06</t>
  </si>
  <si>
    <t>Основы безопасности жизнедеятельности</t>
  </si>
  <si>
    <t>ДЗ/2</t>
  </si>
  <si>
    <t>ОУДБ.07</t>
  </si>
  <si>
    <t>ОУДБ.08</t>
  </si>
  <si>
    <t>Э/5</t>
  </si>
  <si>
    <t>ОУДБ.09</t>
  </si>
  <si>
    <t xml:space="preserve">Биология </t>
  </si>
  <si>
    <t>ОУДБ.10</t>
  </si>
  <si>
    <t>ОУДБ.11</t>
  </si>
  <si>
    <t xml:space="preserve">Экология </t>
  </si>
  <si>
    <t>ДЗ/5</t>
  </si>
  <si>
    <t>ОУДП.00</t>
  </si>
  <si>
    <t>Общеобразовательные учебные дисциплины профильные</t>
  </si>
  <si>
    <t>ОУДП.01</t>
  </si>
  <si>
    <t>Э/4</t>
  </si>
  <si>
    <t>ОУДП.02</t>
  </si>
  <si>
    <t xml:space="preserve">ДЗ/2,4 </t>
  </si>
  <si>
    <t>ОУДП.03</t>
  </si>
  <si>
    <t xml:space="preserve">Информатика </t>
  </si>
  <si>
    <t>Учебные дисциплины дополнительные</t>
  </si>
  <si>
    <t>УДД.01</t>
  </si>
  <si>
    <t>Астрономия</t>
  </si>
  <si>
    <t>УДД.02</t>
  </si>
  <si>
    <t>З</t>
  </si>
  <si>
    <t>УДД.03</t>
  </si>
  <si>
    <t>П.00</t>
  </si>
  <si>
    <t xml:space="preserve">Профессиональный цикл </t>
  </si>
  <si>
    <t>ОП.00</t>
  </si>
  <si>
    <t xml:space="preserve">Общепрофессиональный цикл </t>
  </si>
  <si>
    <t>ОПД.01</t>
  </si>
  <si>
    <t>Основы технического черчения</t>
  </si>
  <si>
    <t>ДЗ/1</t>
  </si>
  <si>
    <t>ОПД.02</t>
  </si>
  <si>
    <t>Основы материаловедения и 
технология общеслесарных работ</t>
  </si>
  <si>
    <t xml:space="preserve"> ДЗ/2</t>
  </si>
  <si>
    <t>ОПД.03</t>
  </si>
  <si>
    <t>Техническая механика с основами
 технических измерений</t>
  </si>
  <si>
    <t xml:space="preserve">ОПД. 04 </t>
  </si>
  <si>
    <t>Основы электротехники</t>
  </si>
  <si>
    <t>ДЗ/6</t>
  </si>
  <si>
    <t xml:space="preserve">ОПД. 05 </t>
  </si>
  <si>
    <t>ОПД.06</t>
  </si>
  <si>
    <t>Физическая культура</t>
  </si>
  <si>
    <t>ПМ.00</t>
  </si>
  <si>
    <t>Профессиональные модули</t>
  </si>
  <si>
    <t>ПМ.01</t>
  </si>
  <si>
    <t>Эксплуатация и техническое обслуживание
 сельскохозяйственных машин и оборудования</t>
  </si>
  <si>
    <t>ЭК/4</t>
  </si>
  <si>
    <t>МДК.01.01</t>
  </si>
  <si>
    <t>Технология механизированных работ 
в сельском хозяйстве (с основами агрономии)</t>
  </si>
  <si>
    <t>МДК.01.02</t>
  </si>
  <si>
    <t>УП.01</t>
  </si>
  <si>
    <t>ПП.01</t>
  </si>
  <si>
    <t>ДЗ</t>
  </si>
  <si>
    <t>ПМ.02</t>
  </si>
  <si>
    <t xml:space="preserve">Выполнение слесарных работ по ремонту 
и техническому обслуживанию 
сельскохозяйственных машин и оборудования </t>
  </si>
  <si>
    <t>ЭК/5</t>
  </si>
  <si>
    <t>МДК.02.01</t>
  </si>
  <si>
    <t xml:space="preserve">  ДЗ/4</t>
  </si>
  <si>
    <t>УП.02</t>
  </si>
  <si>
    <t>ПП.02</t>
  </si>
  <si>
    <t>ПМ.03</t>
  </si>
  <si>
    <t>Транспортировка грузов</t>
  </si>
  <si>
    <t>ЭК/6</t>
  </si>
  <si>
    <t>МДК.03.01</t>
  </si>
  <si>
    <t>Э/6</t>
  </si>
  <si>
    <t>МДК.03.
02/В</t>
  </si>
  <si>
    <t>УП.03</t>
  </si>
  <si>
    <t>Учебная практика (производственное 
обучение)</t>
  </si>
  <si>
    <t>ПП.03</t>
  </si>
  <si>
    <t>Производственная практика</t>
  </si>
  <si>
    <t>Вариативная часть циклов ОПОП</t>
  </si>
  <si>
    <t xml:space="preserve">ОПД. 06/В </t>
  </si>
  <si>
    <t>Основы безопасного управления транспортным 
средством</t>
  </si>
  <si>
    <t xml:space="preserve">ОПД. 07/В </t>
  </si>
  <si>
    <t>Оказание первой  помощи</t>
  </si>
  <si>
    <t>Всего часов</t>
  </si>
  <si>
    <t>УП.00.</t>
  </si>
  <si>
    <t>Всего на учебную практику 
(производственное обучение)</t>
  </si>
  <si>
    <t>1404 или 39 недель</t>
  </si>
  <si>
    <t>ПП.00</t>
  </si>
  <si>
    <t>Всего на производственную  практику</t>
  </si>
  <si>
    <t>2 нед
нед.</t>
  </si>
  <si>
    <t>6 нед
нед.</t>
  </si>
  <si>
    <t>10 нед
 нед</t>
  </si>
  <si>
    <t>ПА.00</t>
  </si>
  <si>
    <t>4 нед</t>
  </si>
  <si>
    <t>ГИА</t>
  </si>
  <si>
    <t>2 нед</t>
  </si>
  <si>
    <r>
      <rPr>
        <b/>
        <sz val="11"/>
        <rFont val="Calibri"/>
        <family val="2"/>
        <charset val="204"/>
        <scheme val="minor"/>
      </rPr>
      <t>Консультации</t>
    </r>
    <r>
      <rPr>
        <sz val="11"/>
        <rFont val="Calibri"/>
        <family val="2"/>
        <charset val="204"/>
        <scheme val="minor"/>
      </rPr>
      <t xml:space="preserve"> на учебную группу по 100 часов в год
 (всего 300 час.)</t>
    </r>
  </si>
  <si>
    <t xml:space="preserve">Всего </t>
  </si>
  <si>
    <t>дисциплин и
 МДК</t>
  </si>
  <si>
    <t>Государственная итоговая аттестация</t>
  </si>
  <si>
    <t xml:space="preserve">учебной практики,
</t>
  </si>
  <si>
    <t>Выпускная квалификационная работа</t>
  </si>
  <si>
    <t>производст.
практики, нед.</t>
  </si>
  <si>
    <t>с 11.06.2021г по 24.06.2021г (2 недели)</t>
  </si>
  <si>
    <t>экзаменов</t>
  </si>
  <si>
    <t>Часы вождения , вынесенные за рамки учебного процесса:  вождение трактора - 25 часов на обучаемого, вождение автомобиля - 72 часа на обучаемого</t>
  </si>
  <si>
    <t>дифф.зачетов</t>
  </si>
  <si>
    <t xml:space="preserve">зачетов </t>
  </si>
  <si>
    <t>Заместитель директора по УПР</t>
  </si>
  <si>
    <t>__________</t>
  </si>
  <si>
    <t xml:space="preserve">Н.М.Алифанова </t>
  </si>
  <si>
    <t>2. Рабочий учебный план по профессии 35.01.13 «Тракторист-машинист с/х пр-ва»  2018-19 год        Тр-303</t>
  </si>
  <si>
    <t>Коммуникативный практикум</t>
  </si>
  <si>
    <t>Основы трудоустройства</t>
  </si>
  <si>
    <t xml:space="preserve">Литература </t>
  </si>
  <si>
    <t xml:space="preserve">Иностранный язык </t>
  </si>
  <si>
    <t xml:space="preserve">История </t>
  </si>
  <si>
    <t xml:space="preserve">Физическая культура </t>
  </si>
  <si>
    <t xml:space="preserve">Химия </t>
  </si>
  <si>
    <t xml:space="preserve">Обществознание (вкл. экономику, право) </t>
  </si>
  <si>
    <t xml:space="preserve">География </t>
  </si>
  <si>
    <t xml:space="preserve">Математика </t>
  </si>
  <si>
    <t>Физика</t>
  </si>
  <si>
    <t xml:space="preserve">Безопасность жизнедеятельности </t>
  </si>
  <si>
    <t>Эксплуатация и техническое обслуживание 
 сельскохозяйственных машин и оборудования</t>
  </si>
  <si>
    <t xml:space="preserve">Учебная практика (производственное обучение) </t>
  </si>
  <si>
    <t xml:space="preserve">Производственная практика </t>
  </si>
  <si>
    <t xml:space="preserve">Технология слесарных работ по ремонту и техническому обслуживанию 
сельскохозяйственных машин и оборудования </t>
  </si>
  <si>
    <t xml:space="preserve">Теоретическая подготовка водителей автомобилей категории «С» </t>
  </si>
  <si>
    <t xml:space="preserve">Правила дорожного движения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</si>
</sst>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3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3" borderId="1" xfId="0" applyFont="1" applyFill="1" applyBorder="1"/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3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3" borderId="2" xfId="0" applyFont="1" applyFill="1" applyBorder="1"/>
    <xf numFmtId="0" fontId="7" fillId="3" borderId="2" xfId="0" applyFont="1" applyFill="1" applyBorder="1"/>
    <xf numFmtId="0" fontId="7" fillId="2" borderId="13" xfId="0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9" xfId="0" applyFont="1" applyFill="1" applyBorder="1"/>
    <xf numFmtId="0" fontId="7" fillId="2" borderId="28" xfId="0" applyFont="1" applyFill="1" applyBorder="1"/>
    <xf numFmtId="0" fontId="7" fillId="3" borderId="28" xfId="0" applyFont="1" applyFill="1" applyBorder="1"/>
    <xf numFmtId="0" fontId="7" fillId="3" borderId="29" xfId="0" applyFont="1" applyFill="1" applyBorder="1"/>
    <xf numFmtId="0" fontId="12" fillId="2" borderId="0" xfId="0" applyFont="1" applyFill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0" fontId="11" fillId="2" borderId="1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/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0" fontId="11" fillId="2" borderId="2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7" fillId="2" borderId="11" xfId="0" applyFont="1" applyFill="1" applyBorder="1" applyAlignment="1">
      <alignment horizontal="center" vertical="center" textRotation="90"/>
    </xf>
    <xf numFmtId="0" fontId="7" fillId="2" borderId="18" xfId="0" applyFont="1" applyFill="1" applyBorder="1" applyAlignment="1">
      <alignment horizontal="center" vertical="center" textRotation="90"/>
    </xf>
    <xf numFmtId="0" fontId="7" fillId="2" borderId="26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54" workbookViewId="0">
      <selection activeCell="B59" sqref="B59"/>
    </sheetView>
  </sheetViews>
  <sheetFormatPr defaultRowHeight="15" x14ac:dyDescent="0.25"/>
  <cols>
    <col min="1" max="1" width="10.28515625" style="1" customWidth="1"/>
    <col min="2" max="2" width="68.7109375" style="1" customWidth="1"/>
    <col min="3" max="3" width="10.140625" style="1" customWidth="1"/>
    <col min="4" max="5" width="5.5703125" style="1" customWidth="1"/>
    <col min="6" max="6" width="5.7109375" style="1" customWidth="1"/>
    <col min="7" max="7" width="8.140625" style="1" customWidth="1"/>
    <col min="8" max="8" width="7.85546875" style="1" customWidth="1"/>
    <col min="9" max="9" width="7.28515625" style="1" customWidth="1"/>
    <col min="10" max="11" width="7.140625" style="1" customWidth="1"/>
    <col min="12" max="12" width="8.42578125" style="17" customWidth="1"/>
    <col min="13" max="13" width="5.85546875" style="17" customWidth="1"/>
    <col min="14" max="14" width="6.140625" style="17" customWidth="1"/>
    <col min="15" max="16384" width="9.140625" style="1"/>
  </cols>
  <sheetData>
    <row r="1" spans="1:14" ht="21" x14ac:dyDescent="0.35">
      <c r="A1" s="78" t="s">
        <v>142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 customHeight="1" x14ac:dyDescent="0.25">
      <c r="A2" s="74" t="s">
        <v>0</v>
      </c>
      <c r="B2" s="76" t="s">
        <v>1</v>
      </c>
      <c r="C2" s="74" t="s">
        <v>2</v>
      </c>
      <c r="D2" s="76" t="s">
        <v>3</v>
      </c>
      <c r="E2" s="76"/>
      <c r="F2" s="76"/>
      <c r="G2" s="76"/>
      <c r="H2" s="76" t="s">
        <v>4</v>
      </c>
      <c r="I2" s="76"/>
      <c r="J2" s="76"/>
      <c r="K2" s="76"/>
      <c r="L2" s="76"/>
      <c r="M2" s="76"/>
      <c r="N2" s="76"/>
    </row>
    <row r="3" spans="1:14" ht="12" customHeight="1" x14ac:dyDescent="0.25">
      <c r="A3" s="74"/>
      <c r="B3" s="80"/>
      <c r="C3" s="74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3.5" customHeight="1" x14ac:dyDescent="0.25">
      <c r="A4" s="74"/>
      <c r="B4" s="80"/>
      <c r="C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3.5" customHeight="1" x14ac:dyDescent="0.25">
      <c r="A5" s="74"/>
      <c r="B5" s="80"/>
      <c r="C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24" customHeight="1" x14ac:dyDescent="0.25">
      <c r="A6" s="74"/>
      <c r="B6" s="80"/>
      <c r="C6" s="74"/>
      <c r="D6" s="74" t="s">
        <v>5</v>
      </c>
      <c r="E6" s="74" t="s">
        <v>6</v>
      </c>
      <c r="F6" s="76" t="s">
        <v>7</v>
      </c>
      <c r="G6" s="76"/>
      <c r="H6" s="75" t="s">
        <v>8</v>
      </c>
      <c r="I6" s="75"/>
      <c r="J6" s="75" t="s">
        <v>9</v>
      </c>
      <c r="K6" s="75"/>
      <c r="L6" s="55" t="s">
        <v>10</v>
      </c>
      <c r="M6" s="55"/>
      <c r="N6" s="55"/>
    </row>
    <row r="7" spans="1:14" x14ac:dyDescent="0.25">
      <c r="A7" s="74"/>
      <c r="B7" s="80"/>
      <c r="C7" s="74"/>
      <c r="D7" s="74"/>
      <c r="E7" s="74"/>
      <c r="F7" s="74" t="s">
        <v>11</v>
      </c>
      <c r="G7" s="75" t="s">
        <v>12</v>
      </c>
      <c r="H7" s="76" t="s">
        <v>13</v>
      </c>
      <c r="I7" s="76" t="s">
        <v>14</v>
      </c>
      <c r="J7" s="76" t="s">
        <v>15</v>
      </c>
      <c r="K7" s="76" t="s">
        <v>16</v>
      </c>
      <c r="L7" s="57" t="s">
        <v>17</v>
      </c>
      <c r="M7" s="77" t="s">
        <v>18</v>
      </c>
      <c r="N7" s="77"/>
    </row>
    <row r="8" spans="1:14" ht="16.5" customHeight="1" x14ac:dyDescent="0.25">
      <c r="A8" s="74"/>
      <c r="B8" s="80"/>
      <c r="C8" s="74"/>
      <c r="D8" s="74"/>
      <c r="E8" s="74"/>
      <c r="F8" s="74"/>
      <c r="G8" s="75"/>
      <c r="H8" s="76"/>
      <c r="I8" s="76"/>
      <c r="J8" s="76"/>
      <c r="K8" s="76"/>
      <c r="L8" s="57"/>
      <c r="M8" s="77"/>
      <c r="N8" s="77"/>
    </row>
    <row r="9" spans="1:14" ht="38.25" customHeight="1" x14ac:dyDescent="0.25">
      <c r="A9" s="74"/>
      <c r="B9" s="80"/>
      <c r="C9" s="74"/>
      <c r="D9" s="74"/>
      <c r="E9" s="74"/>
      <c r="F9" s="74"/>
      <c r="G9" s="75"/>
      <c r="H9" s="76"/>
      <c r="I9" s="76"/>
      <c r="J9" s="76"/>
      <c r="K9" s="76"/>
      <c r="L9" s="57"/>
      <c r="M9" s="77"/>
      <c r="N9" s="77"/>
    </row>
    <row r="10" spans="1:14" ht="9" customHeight="1" x14ac:dyDescent="0.25">
      <c r="A10" s="76"/>
      <c r="B10" s="76"/>
      <c r="C10" s="76"/>
      <c r="D10" s="76"/>
      <c r="E10" s="76"/>
      <c r="F10" s="76"/>
      <c r="G10" s="74"/>
      <c r="H10" s="75" t="s">
        <v>19</v>
      </c>
      <c r="I10" s="75" t="s">
        <v>20</v>
      </c>
      <c r="J10" s="75" t="s">
        <v>21</v>
      </c>
      <c r="K10" s="75" t="s">
        <v>20</v>
      </c>
      <c r="L10" s="55" t="s">
        <v>21</v>
      </c>
      <c r="M10" s="55" t="s">
        <v>22</v>
      </c>
      <c r="N10" s="56"/>
    </row>
    <row r="11" spans="1:14" ht="15.75" customHeight="1" x14ac:dyDescent="0.25">
      <c r="A11" s="76"/>
      <c r="B11" s="76"/>
      <c r="C11" s="76"/>
      <c r="D11" s="76"/>
      <c r="E11" s="76"/>
      <c r="F11" s="76"/>
      <c r="G11" s="74"/>
      <c r="H11" s="75"/>
      <c r="I11" s="75"/>
      <c r="J11" s="75"/>
      <c r="K11" s="75"/>
      <c r="L11" s="55"/>
      <c r="M11" s="56"/>
      <c r="N11" s="56"/>
    </row>
    <row r="12" spans="1:14" ht="8.25" customHeight="1" x14ac:dyDescent="0.25">
      <c r="A12" s="76"/>
      <c r="B12" s="76"/>
      <c r="C12" s="76"/>
      <c r="D12" s="76"/>
      <c r="E12" s="76"/>
      <c r="F12" s="76"/>
      <c r="G12" s="74"/>
      <c r="H12" s="75"/>
      <c r="I12" s="75"/>
      <c r="J12" s="75"/>
      <c r="K12" s="75"/>
      <c r="L12" s="55"/>
      <c r="M12" s="56"/>
      <c r="N12" s="56"/>
    </row>
    <row r="13" spans="1:14" ht="9" customHeight="1" x14ac:dyDescent="0.25">
      <c r="A13" s="76"/>
      <c r="B13" s="76"/>
      <c r="C13" s="76"/>
      <c r="D13" s="76"/>
      <c r="E13" s="76"/>
      <c r="F13" s="76"/>
      <c r="G13" s="74"/>
      <c r="H13" s="75"/>
      <c r="I13" s="75"/>
      <c r="J13" s="75"/>
      <c r="K13" s="75"/>
      <c r="L13" s="55"/>
      <c r="M13" s="56"/>
      <c r="N13" s="56"/>
    </row>
    <row r="14" spans="1:14" ht="9.75" customHeight="1" x14ac:dyDescent="0.25">
      <c r="A14" s="76"/>
      <c r="B14" s="76"/>
      <c r="C14" s="76"/>
      <c r="D14" s="76"/>
      <c r="E14" s="76"/>
      <c r="F14" s="76"/>
      <c r="G14" s="74"/>
      <c r="H14" s="75"/>
      <c r="I14" s="75"/>
      <c r="J14" s="75"/>
      <c r="K14" s="75"/>
      <c r="L14" s="55"/>
      <c r="M14" s="56"/>
      <c r="N14" s="56"/>
    </row>
    <row r="15" spans="1:14" ht="17.25" customHeight="1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3">
        <v>12</v>
      </c>
      <c r="M15" s="57">
        <v>13</v>
      </c>
      <c r="N15" s="58"/>
    </row>
    <row r="16" spans="1:14" ht="26.25" hidden="1" customHeight="1" x14ac:dyDescent="0.25">
      <c r="A16" s="4" t="s">
        <v>23</v>
      </c>
      <c r="B16" s="5" t="s">
        <v>24</v>
      </c>
      <c r="C16" s="6"/>
      <c r="D16" s="6">
        <f>D17+D29+D33</f>
        <v>2980</v>
      </c>
      <c r="E16" s="6">
        <f t="shared" ref="E16:N16" si="0">E17+E29+E33</f>
        <v>992</v>
      </c>
      <c r="F16" s="6">
        <f t="shared" si="0"/>
        <v>1980</v>
      </c>
      <c r="G16" s="6">
        <f t="shared" si="0"/>
        <v>1136</v>
      </c>
      <c r="H16" s="6">
        <f t="shared" si="0"/>
        <v>544</v>
      </c>
      <c r="I16" s="6">
        <f t="shared" si="0"/>
        <v>496</v>
      </c>
      <c r="J16" s="6">
        <f t="shared" si="0"/>
        <v>306</v>
      </c>
      <c r="K16" s="6">
        <f t="shared" si="0"/>
        <v>352</v>
      </c>
      <c r="L16" s="7">
        <f t="shared" si="0"/>
        <v>194</v>
      </c>
      <c r="M16" s="7">
        <f t="shared" si="0"/>
        <v>88</v>
      </c>
      <c r="N16" s="7">
        <f t="shared" si="0"/>
        <v>0</v>
      </c>
    </row>
    <row r="17" spans="1:14" ht="16.5" customHeight="1" x14ac:dyDescent="0.25">
      <c r="A17" s="5" t="s">
        <v>25</v>
      </c>
      <c r="B17" s="8" t="s">
        <v>26</v>
      </c>
      <c r="C17" s="6"/>
      <c r="D17" s="6">
        <f>SUM(D18:D28)</f>
        <v>1902</v>
      </c>
      <c r="E17" s="6">
        <f t="shared" ref="E17:N17" si="1">SUM(E18:E28)</f>
        <v>624</v>
      </c>
      <c r="F17" s="6">
        <f t="shared" si="1"/>
        <v>1296</v>
      </c>
      <c r="G17" s="6">
        <f t="shared" si="1"/>
        <v>742</v>
      </c>
      <c r="H17" s="6">
        <f t="shared" si="1"/>
        <v>340</v>
      </c>
      <c r="I17" s="6">
        <f t="shared" si="1"/>
        <v>344</v>
      </c>
      <c r="J17" s="6">
        <f t="shared" si="1"/>
        <v>190</v>
      </c>
      <c r="K17" s="6">
        <f t="shared" si="1"/>
        <v>248</v>
      </c>
      <c r="L17" s="7">
        <f t="shared" si="1"/>
        <v>122</v>
      </c>
      <c r="M17" s="7">
        <f t="shared" si="1"/>
        <v>52</v>
      </c>
      <c r="N17" s="7">
        <f t="shared" si="1"/>
        <v>0</v>
      </c>
    </row>
    <row r="18" spans="1:14" ht="16.5" customHeight="1" x14ac:dyDescent="0.25">
      <c r="A18" s="9" t="s">
        <v>27</v>
      </c>
      <c r="B18" s="9" t="s">
        <v>28</v>
      </c>
      <c r="C18" s="9" t="s">
        <v>29</v>
      </c>
      <c r="D18" s="9">
        <v>136</v>
      </c>
      <c r="E18" s="9">
        <v>50</v>
      </c>
      <c r="F18" s="9">
        <v>114</v>
      </c>
      <c r="G18" s="9">
        <v>60</v>
      </c>
      <c r="H18" s="9">
        <v>68</v>
      </c>
      <c r="I18" s="9">
        <v>46</v>
      </c>
      <c r="J18" s="9"/>
      <c r="K18" s="9"/>
      <c r="L18" s="10"/>
      <c r="M18" s="10"/>
      <c r="N18" s="10"/>
    </row>
    <row r="19" spans="1:14" ht="15.75" customHeight="1" x14ac:dyDescent="0.25">
      <c r="A19" s="9" t="s">
        <v>30</v>
      </c>
      <c r="B19" s="9" t="s">
        <v>145</v>
      </c>
      <c r="C19" s="9" t="s">
        <v>31</v>
      </c>
      <c r="D19" s="9">
        <v>252</v>
      </c>
      <c r="E19" s="9">
        <v>80</v>
      </c>
      <c r="F19" s="9">
        <v>172</v>
      </c>
      <c r="G19" s="9">
        <v>140</v>
      </c>
      <c r="H19" s="9">
        <v>34</v>
      </c>
      <c r="I19" s="9">
        <v>52</v>
      </c>
      <c r="J19" s="9">
        <v>34</v>
      </c>
      <c r="K19" s="9">
        <v>52</v>
      </c>
      <c r="L19" s="10"/>
      <c r="M19" s="10"/>
      <c r="N19" s="10"/>
    </row>
    <row r="20" spans="1:14" ht="15" customHeight="1" x14ac:dyDescent="0.25">
      <c r="A20" s="9" t="s">
        <v>32</v>
      </c>
      <c r="B20" s="9" t="s">
        <v>146</v>
      </c>
      <c r="C20" s="9" t="s">
        <v>31</v>
      </c>
      <c r="D20" s="9">
        <v>254</v>
      </c>
      <c r="E20" s="9">
        <v>80</v>
      </c>
      <c r="F20" s="9">
        <v>174</v>
      </c>
      <c r="G20" s="9">
        <v>140</v>
      </c>
      <c r="H20" s="9">
        <v>68</v>
      </c>
      <c r="I20" s="9">
        <v>32</v>
      </c>
      <c r="J20" s="9">
        <v>36</v>
      </c>
      <c r="K20" s="9">
        <v>38</v>
      </c>
      <c r="L20" s="10"/>
      <c r="M20" s="10"/>
      <c r="N20" s="10"/>
    </row>
    <row r="21" spans="1:14" x14ac:dyDescent="0.25">
      <c r="A21" s="9" t="s">
        <v>33</v>
      </c>
      <c r="B21" s="9" t="s">
        <v>147</v>
      </c>
      <c r="C21" s="9" t="s">
        <v>34</v>
      </c>
      <c r="D21" s="9">
        <v>252</v>
      </c>
      <c r="E21" s="9">
        <v>80</v>
      </c>
      <c r="F21" s="9">
        <v>136</v>
      </c>
      <c r="G21" s="9">
        <v>50</v>
      </c>
      <c r="H21" s="9">
        <v>34</v>
      </c>
      <c r="I21" s="9">
        <v>52</v>
      </c>
      <c r="J21" s="9">
        <v>34</v>
      </c>
      <c r="K21" s="9">
        <v>16</v>
      </c>
      <c r="L21" s="10"/>
      <c r="M21" s="10"/>
      <c r="N21" s="10"/>
    </row>
    <row r="22" spans="1:14" x14ac:dyDescent="0.25">
      <c r="A22" s="9" t="s">
        <v>35</v>
      </c>
      <c r="B22" s="9" t="s">
        <v>148</v>
      </c>
      <c r="C22" s="9" t="s">
        <v>36</v>
      </c>
      <c r="D22" s="9">
        <v>252</v>
      </c>
      <c r="E22" s="9">
        <v>80</v>
      </c>
      <c r="F22" s="9">
        <v>172</v>
      </c>
      <c r="G22" s="9">
        <v>168</v>
      </c>
      <c r="H22" s="9">
        <v>34</v>
      </c>
      <c r="I22" s="9">
        <v>42</v>
      </c>
      <c r="J22" s="9">
        <v>34</v>
      </c>
      <c r="K22" s="9">
        <v>32</v>
      </c>
      <c r="L22" s="10">
        <v>30</v>
      </c>
      <c r="M22" s="10"/>
      <c r="N22" s="10"/>
    </row>
    <row r="23" spans="1:14" ht="15.75" customHeight="1" x14ac:dyDescent="0.25">
      <c r="A23" s="9" t="s">
        <v>37</v>
      </c>
      <c r="B23" s="9" t="s">
        <v>38</v>
      </c>
      <c r="C23" s="9" t="s">
        <v>39</v>
      </c>
      <c r="D23" s="9">
        <v>108</v>
      </c>
      <c r="E23" s="9">
        <v>36</v>
      </c>
      <c r="F23" s="9">
        <v>72</v>
      </c>
      <c r="G23" s="9">
        <v>50</v>
      </c>
      <c r="H23" s="9">
        <v>34</v>
      </c>
      <c r="I23" s="9">
        <v>38</v>
      </c>
      <c r="J23" s="9"/>
      <c r="K23" s="9"/>
      <c r="L23" s="10"/>
      <c r="M23" s="10"/>
      <c r="N23" s="10"/>
    </row>
    <row r="24" spans="1:14" x14ac:dyDescent="0.25">
      <c r="A24" s="9" t="s">
        <v>40</v>
      </c>
      <c r="B24" s="9" t="s">
        <v>149</v>
      </c>
      <c r="C24" s="9" t="s">
        <v>39</v>
      </c>
      <c r="D24" s="9">
        <v>174</v>
      </c>
      <c r="E24" s="9">
        <v>60</v>
      </c>
      <c r="F24" s="9">
        <v>144</v>
      </c>
      <c r="G24" s="9">
        <v>60</v>
      </c>
      <c r="H24" s="9">
        <v>68</v>
      </c>
      <c r="I24" s="9">
        <v>46</v>
      </c>
      <c r="J24" s="9">
        <v>18</v>
      </c>
      <c r="K24" s="9">
        <v>12</v>
      </c>
      <c r="L24" s="10"/>
      <c r="M24" s="10"/>
      <c r="N24" s="10"/>
    </row>
    <row r="25" spans="1:14" x14ac:dyDescent="0.25">
      <c r="A25" s="9" t="s">
        <v>41</v>
      </c>
      <c r="B25" s="9" t="s">
        <v>150</v>
      </c>
      <c r="C25" s="9" t="s">
        <v>42</v>
      </c>
      <c r="D25" s="9">
        <v>258</v>
      </c>
      <c r="E25" s="9">
        <v>86</v>
      </c>
      <c r="F25" s="9">
        <v>168</v>
      </c>
      <c r="G25" s="9">
        <v>22</v>
      </c>
      <c r="H25" s="9"/>
      <c r="I25" s="9"/>
      <c r="J25" s="9"/>
      <c r="K25" s="9">
        <v>60</v>
      </c>
      <c r="L25" s="10">
        <v>56</v>
      </c>
      <c r="M25" s="10">
        <v>52</v>
      </c>
      <c r="N25" s="10"/>
    </row>
    <row r="26" spans="1:14" ht="15.75" customHeight="1" x14ac:dyDescent="0.25">
      <c r="A26" s="9" t="s">
        <v>43</v>
      </c>
      <c r="B26" s="9" t="s">
        <v>44</v>
      </c>
      <c r="C26" s="9" t="s">
        <v>39</v>
      </c>
      <c r="D26" s="9">
        <v>54</v>
      </c>
      <c r="E26" s="9">
        <v>18</v>
      </c>
      <c r="F26" s="9">
        <v>36</v>
      </c>
      <c r="G26" s="9">
        <v>10</v>
      </c>
      <c r="H26" s="9"/>
      <c r="I26" s="9">
        <v>36</v>
      </c>
      <c r="J26" s="9"/>
      <c r="K26" s="9"/>
      <c r="L26" s="10"/>
      <c r="M26" s="10"/>
      <c r="N26" s="10"/>
    </row>
    <row r="27" spans="1:14" x14ac:dyDescent="0.25">
      <c r="A27" s="9" t="s">
        <v>45</v>
      </c>
      <c r="B27" s="9" t="s">
        <v>151</v>
      </c>
      <c r="C27" s="9" t="s">
        <v>31</v>
      </c>
      <c r="D27" s="9">
        <v>108</v>
      </c>
      <c r="E27" s="9">
        <v>36</v>
      </c>
      <c r="F27" s="9">
        <v>72</v>
      </c>
      <c r="G27" s="9">
        <v>24</v>
      </c>
      <c r="H27" s="9"/>
      <c r="I27" s="9"/>
      <c r="J27" s="9">
        <v>34</v>
      </c>
      <c r="K27" s="9">
        <v>38</v>
      </c>
      <c r="L27" s="10"/>
      <c r="M27" s="10"/>
      <c r="N27" s="10"/>
    </row>
    <row r="28" spans="1:14" ht="19.5" customHeight="1" x14ac:dyDescent="0.25">
      <c r="A28" s="9" t="s">
        <v>46</v>
      </c>
      <c r="B28" s="9" t="s">
        <v>47</v>
      </c>
      <c r="C28" s="9" t="s">
        <v>48</v>
      </c>
      <c r="D28" s="9">
        <v>54</v>
      </c>
      <c r="E28" s="9">
        <v>18</v>
      </c>
      <c r="F28" s="9">
        <v>36</v>
      </c>
      <c r="G28" s="9">
        <v>18</v>
      </c>
      <c r="H28" s="9"/>
      <c r="I28" s="9"/>
      <c r="J28" s="9"/>
      <c r="K28" s="9"/>
      <c r="L28" s="10">
        <v>36</v>
      </c>
      <c r="M28" s="10"/>
      <c r="N28" s="10"/>
    </row>
    <row r="29" spans="1:14" ht="21" customHeight="1" x14ac:dyDescent="0.25">
      <c r="A29" s="6" t="s">
        <v>49</v>
      </c>
      <c r="B29" s="11" t="s">
        <v>50</v>
      </c>
      <c r="C29" s="6"/>
      <c r="D29" s="6">
        <f>SUM(D30:D32)</f>
        <v>916</v>
      </c>
      <c r="E29" s="6">
        <f t="shared" ref="E29:N29" si="2">SUM(E30:E32)</f>
        <v>314</v>
      </c>
      <c r="F29" s="6">
        <f t="shared" si="2"/>
        <v>576</v>
      </c>
      <c r="G29" s="6">
        <f t="shared" si="2"/>
        <v>352</v>
      </c>
      <c r="H29" s="6">
        <f t="shared" si="2"/>
        <v>204</v>
      </c>
      <c r="I29" s="6">
        <f t="shared" si="2"/>
        <v>152</v>
      </c>
      <c r="J29" s="6">
        <f t="shared" si="2"/>
        <v>116</v>
      </c>
      <c r="K29" s="6">
        <f t="shared" si="2"/>
        <v>104</v>
      </c>
      <c r="L29" s="7">
        <f t="shared" si="2"/>
        <v>0</v>
      </c>
      <c r="M29" s="7">
        <f t="shared" si="2"/>
        <v>0</v>
      </c>
      <c r="N29" s="7">
        <f t="shared" si="2"/>
        <v>0</v>
      </c>
    </row>
    <row r="30" spans="1:14" ht="28.5" customHeight="1" x14ac:dyDescent="0.25">
      <c r="A30" s="12" t="s">
        <v>51</v>
      </c>
      <c r="B30" s="13" t="s">
        <v>152</v>
      </c>
      <c r="C30" s="9" t="s">
        <v>52</v>
      </c>
      <c r="D30" s="9">
        <v>454</v>
      </c>
      <c r="E30" s="9">
        <v>160</v>
      </c>
      <c r="F30" s="9">
        <v>288</v>
      </c>
      <c r="G30" s="9">
        <v>200</v>
      </c>
      <c r="H30" s="9">
        <v>68</v>
      </c>
      <c r="I30" s="9">
        <v>80</v>
      </c>
      <c r="J30" s="9">
        <v>68</v>
      </c>
      <c r="K30" s="9">
        <v>72</v>
      </c>
      <c r="L30" s="10"/>
      <c r="M30" s="10"/>
      <c r="N30" s="10"/>
    </row>
    <row r="31" spans="1:14" ht="16.5" customHeight="1" x14ac:dyDescent="0.25">
      <c r="A31" s="9" t="s">
        <v>53</v>
      </c>
      <c r="B31" s="9" t="s">
        <v>153</v>
      </c>
      <c r="C31" s="9" t="s">
        <v>54</v>
      </c>
      <c r="D31" s="9">
        <v>300</v>
      </c>
      <c r="E31" s="9">
        <v>100</v>
      </c>
      <c r="F31" s="9">
        <v>180</v>
      </c>
      <c r="G31" s="9">
        <v>60</v>
      </c>
      <c r="H31" s="9">
        <v>68</v>
      </c>
      <c r="I31" s="9">
        <v>32</v>
      </c>
      <c r="J31" s="9">
        <v>48</v>
      </c>
      <c r="K31" s="9">
        <v>32</v>
      </c>
      <c r="L31" s="10"/>
      <c r="M31" s="10"/>
      <c r="N31" s="10"/>
    </row>
    <row r="32" spans="1:14" ht="15.75" customHeight="1" x14ac:dyDescent="0.25">
      <c r="A32" s="9" t="s">
        <v>55</v>
      </c>
      <c r="B32" s="9" t="s">
        <v>56</v>
      </c>
      <c r="C32" s="9" t="s">
        <v>29</v>
      </c>
      <c r="D32" s="9">
        <v>162</v>
      </c>
      <c r="E32" s="9">
        <v>54</v>
      </c>
      <c r="F32" s="9">
        <v>108</v>
      </c>
      <c r="G32" s="9">
        <v>92</v>
      </c>
      <c r="H32" s="9">
        <v>68</v>
      </c>
      <c r="I32" s="9">
        <v>40</v>
      </c>
      <c r="J32" s="9"/>
      <c r="K32" s="9"/>
      <c r="L32" s="10"/>
      <c r="M32" s="10"/>
      <c r="N32" s="10"/>
    </row>
    <row r="33" spans="1:14" ht="19.5" customHeight="1" x14ac:dyDescent="0.25">
      <c r="A33" s="9"/>
      <c r="B33" s="5" t="s">
        <v>57</v>
      </c>
      <c r="C33" s="9"/>
      <c r="D33" s="6">
        <f>+D34+D35+D36</f>
        <v>162</v>
      </c>
      <c r="E33" s="6">
        <f t="shared" ref="E33:N33" si="3">+E34+E35+E36</f>
        <v>54</v>
      </c>
      <c r="F33" s="6">
        <f t="shared" si="3"/>
        <v>108</v>
      </c>
      <c r="G33" s="6">
        <f t="shared" si="3"/>
        <v>42</v>
      </c>
      <c r="H33" s="6">
        <f t="shared" si="3"/>
        <v>0</v>
      </c>
      <c r="I33" s="6">
        <f t="shared" si="3"/>
        <v>0</v>
      </c>
      <c r="J33" s="6">
        <f t="shared" si="3"/>
        <v>0</v>
      </c>
      <c r="K33" s="6">
        <f t="shared" si="3"/>
        <v>0</v>
      </c>
      <c r="L33" s="7">
        <f t="shared" si="3"/>
        <v>72</v>
      </c>
      <c r="M33" s="7">
        <f t="shared" si="3"/>
        <v>36</v>
      </c>
      <c r="N33" s="7">
        <f t="shared" si="3"/>
        <v>0</v>
      </c>
    </row>
    <row r="34" spans="1:14" ht="16.5" customHeight="1" x14ac:dyDescent="0.25">
      <c r="A34" s="9" t="s">
        <v>58</v>
      </c>
      <c r="B34" s="14" t="s">
        <v>59</v>
      </c>
      <c r="C34" s="9"/>
      <c r="D34" s="9">
        <v>54</v>
      </c>
      <c r="E34" s="9">
        <v>18</v>
      </c>
      <c r="F34" s="9">
        <v>36</v>
      </c>
      <c r="G34" s="9">
        <v>10</v>
      </c>
      <c r="H34" s="9"/>
      <c r="I34" s="9"/>
      <c r="J34" s="9"/>
      <c r="K34" s="9"/>
      <c r="L34" s="10">
        <v>36</v>
      </c>
      <c r="M34" s="10"/>
      <c r="N34" s="10"/>
    </row>
    <row r="35" spans="1:14" ht="16.5" customHeight="1" x14ac:dyDescent="0.25">
      <c r="A35" s="9" t="s">
        <v>60</v>
      </c>
      <c r="B35" s="9" t="s">
        <v>143</v>
      </c>
      <c r="C35" s="2" t="s">
        <v>61</v>
      </c>
      <c r="D35" s="9">
        <v>54</v>
      </c>
      <c r="E35" s="9">
        <v>18</v>
      </c>
      <c r="F35" s="9">
        <v>36</v>
      </c>
      <c r="G35" s="9">
        <v>16</v>
      </c>
      <c r="H35" s="9"/>
      <c r="I35" s="9"/>
      <c r="J35" s="9"/>
      <c r="K35" s="9"/>
      <c r="L35" s="10">
        <v>36</v>
      </c>
      <c r="M35" s="10"/>
      <c r="N35" s="10"/>
    </row>
    <row r="36" spans="1:14" ht="17.25" customHeight="1" x14ac:dyDescent="0.25">
      <c r="A36" s="9" t="s">
        <v>62</v>
      </c>
      <c r="B36" s="9" t="s">
        <v>144</v>
      </c>
      <c r="C36" s="2" t="s">
        <v>61</v>
      </c>
      <c r="D36" s="9">
        <v>54</v>
      </c>
      <c r="E36" s="9">
        <v>18</v>
      </c>
      <c r="F36" s="9">
        <v>36</v>
      </c>
      <c r="G36" s="9">
        <v>16</v>
      </c>
      <c r="H36" s="9"/>
      <c r="I36" s="9"/>
      <c r="J36" s="9"/>
      <c r="K36" s="9"/>
      <c r="L36" s="10"/>
      <c r="M36" s="10">
        <v>36</v>
      </c>
      <c r="N36" s="10"/>
    </row>
    <row r="37" spans="1:14" ht="17.25" customHeight="1" x14ac:dyDescent="0.25">
      <c r="A37" s="4" t="s">
        <v>63</v>
      </c>
      <c r="B37" s="5" t="s">
        <v>64</v>
      </c>
      <c r="C37" s="6"/>
      <c r="D37" s="6">
        <f>D38+D45</f>
        <v>2540</v>
      </c>
      <c r="E37" s="6">
        <f t="shared" ref="E37:N37" si="4">E38+E45</f>
        <v>338</v>
      </c>
      <c r="F37" s="6">
        <f t="shared" si="4"/>
        <v>2202</v>
      </c>
      <c r="G37" s="6">
        <f t="shared" si="4"/>
        <v>1778</v>
      </c>
      <c r="H37" s="6">
        <f t="shared" si="4"/>
        <v>66</v>
      </c>
      <c r="I37" s="6">
        <f t="shared" si="4"/>
        <v>326</v>
      </c>
      <c r="J37" s="6">
        <f t="shared" si="4"/>
        <v>306</v>
      </c>
      <c r="K37" s="6">
        <f t="shared" si="4"/>
        <v>446</v>
      </c>
      <c r="L37" s="7">
        <f t="shared" si="4"/>
        <v>478</v>
      </c>
      <c r="M37" s="7">
        <f t="shared" si="4"/>
        <v>220</v>
      </c>
      <c r="N37" s="7">
        <f t="shared" si="4"/>
        <v>360</v>
      </c>
    </row>
    <row r="38" spans="1:14" ht="17.25" customHeight="1" x14ac:dyDescent="0.25">
      <c r="A38" s="4" t="s">
        <v>65</v>
      </c>
      <c r="B38" s="5" t="s">
        <v>66</v>
      </c>
      <c r="C38" s="6"/>
      <c r="D38" s="6">
        <f>SUM(D39:D44)</f>
        <v>314</v>
      </c>
      <c r="E38" s="6">
        <f t="shared" ref="E38:N38" si="5">SUM(E39:E44)</f>
        <v>90</v>
      </c>
      <c r="F38" s="6">
        <f t="shared" si="5"/>
        <v>224</v>
      </c>
      <c r="G38" s="6">
        <f t="shared" si="5"/>
        <v>72</v>
      </c>
      <c r="H38" s="6">
        <f t="shared" si="5"/>
        <v>66</v>
      </c>
      <c r="I38" s="6">
        <f t="shared" si="5"/>
        <v>54</v>
      </c>
      <c r="J38" s="6">
        <f t="shared" si="5"/>
        <v>32</v>
      </c>
      <c r="K38" s="6">
        <f t="shared" si="5"/>
        <v>0</v>
      </c>
      <c r="L38" s="7">
        <f t="shared" si="5"/>
        <v>20</v>
      </c>
      <c r="M38" s="7">
        <f t="shared" si="5"/>
        <v>52</v>
      </c>
      <c r="N38" s="7">
        <f t="shared" si="5"/>
        <v>0</v>
      </c>
    </row>
    <row r="39" spans="1:14" ht="16.5" customHeight="1" x14ac:dyDescent="0.25">
      <c r="A39" s="9" t="s">
        <v>67</v>
      </c>
      <c r="B39" s="9" t="s">
        <v>68</v>
      </c>
      <c r="C39" s="9" t="s">
        <v>69</v>
      </c>
      <c r="D39" s="9">
        <v>52</v>
      </c>
      <c r="E39" s="9">
        <v>20</v>
      </c>
      <c r="F39" s="9">
        <v>32</v>
      </c>
      <c r="G39" s="9"/>
      <c r="H39" s="9">
        <v>32</v>
      </c>
      <c r="I39" s="9"/>
      <c r="J39" s="9"/>
      <c r="K39" s="9"/>
      <c r="L39" s="10"/>
      <c r="M39" s="10"/>
      <c r="N39" s="10"/>
    </row>
    <row r="40" spans="1:14" ht="18" customHeight="1" x14ac:dyDescent="0.25">
      <c r="A40" s="14" t="s">
        <v>70</v>
      </c>
      <c r="B40" s="13" t="s">
        <v>71</v>
      </c>
      <c r="C40" s="9" t="s">
        <v>72</v>
      </c>
      <c r="D40" s="9">
        <v>78</v>
      </c>
      <c r="E40" s="9">
        <v>22</v>
      </c>
      <c r="F40" s="9">
        <v>56</v>
      </c>
      <c r="G40" s="9">
        <v>36</v>
      </c>
      <c r="H40" s="9">
        <v>34</v>
      </c>
      <c r="I40" s="9">
        <v>22</v>
      </c>
      <c r="J40" s="9"/>
      <c r="K40" s="9"/>
      <c r="L40" s="10"/>
      <c r="M40" s="10"/>
      <c r="N40" s="10"/>
    </row>
    <row r="41" spans="1:14" ht="18.75" customHeight="1" x14ac:dyDescent="0.25">
      <c r="A41" s="9" t="s">
        <v>73</v>
      </c>
      <c r="B41" s="13" t="s">
        <v>74</v>
      </c>
      <c r="C41" s="9" t="s">
        <v>72</v>
      </c>
      <c r="D41" s="9">
        <v>48</v>
      </c>
      <c r="E41" s="9">
        <v>16</v>
      </c>
      <c r="F41" s="9">
        <v>32</v>
      </c>
      <c r="G41" s="9">
        <v>20</v>
      </c>
      <c r="H41" s="9"/>
      <c r="I41" s="9">
        <v>32</v>
      </c>
      <c r="J41" s="9"/>
      <c r="K41" s="9"/>
      <c r="L41" s="10"/>
      <c r="M41" s="10"/>
      <c r="N41" s="10"/>
    </row>
    <row r="42" spans="1:14" ht="18.75" customHeight="1" x14ac:dyDescent="0.25">
      <c r="A42" s="9" t="s">
        <v>75</v>
      </c>
      <c r="B42" s="9" t="s">
        <v>76</v>
      </c>
      <c r="C42" s="9" t="s">
        <v>77</v>
      </c>
      <c r="D42" s="9">
        <v>48</v>
      </c>
      <c r="E42" s="9">
        <v>16</v>
      </c>
      <c r="F42" s="9">
        <v>32</v>
      </c>
      <c r="G42" s="9"/>
      <c r="H42" s="9"/>
      <c r="I42" s="9"/>
      <c r="J42" s="9"/>
      <c r="K42" s="9"/>
      <c r="L42" s="10"/>
      <c r="M42" s="10">
        <v>32</v>
      </c>
      <c r="N42" s="10"/>
    </row>
    <row r="43" spans="1:14" ht="29.25" customHeight="1" x14ac:dyDescent="0.25">
      <c r="A43" s="9" t="s">
        <v>78</v>
      </c>
      <c r="B43" s="9" t="s">
        <v>154</v>
      </c>
      <c r="C43" s="9" t="s">
        <v>61</v>
      </c>
      <c r="D43" s="9">
        <v>48</v>
      </c>
      <c r="E43" s="9">
        <v>16</v>
      </c>
      <c r="F43" s="9">
        <v>32</v>
      </c>
      <c r="G43" s="9">
        <v>16</v>
      </c>
      <c r="H43" s="9"/>
      <c r="I43" s="9"/>
      <c r="J43" s="9">
        <v>32</v>
      </c>
      <c r="K43" s="9"/>
      <c r="L43" s="10"/>
      <c r="M43" s="10"/>
      <c r="N43" s="10"/>
    </row>
    <row r="44" spans="1:14" ht="18" customHeight="1" x14ac:dyDescent="0.25">
      <c r="A44" s="9" t="s">
        <v>79</v>
      </c>
      <c r="B44" s="9" t="s">
        <v>80</v>
      </c>
      <c r="C44" s="9"/>
      <c r="D44" s="9">
        <v>40</v>
      </c>
      <c r="E44" s="9"/>
      <c r="F44" s="9">
        <v>40</v>
      </c>
      <c r="G44" s="9"/>
      <c r="H44" s="9"/>
      <c r="I44" s="9"/>
      <c r="J44" s="9"/>
      <c r="K44" s="9"/>
      <c r="L44" s="10">
        <v>20</v>
      </c>
      <c r="M44" s="10">
        <v>20</v>
      </c>
      <c r="N44" s="10"/>
    </row>
    <row r="45" spans="1:14" ht="21" customHeight="1" x14ac:dyDescent="0.25">
      <c r="A45" s="6" t="s">
        <v>81</v>
      </c>
      <c r="B45" s="5" t="s">
        <v>82</v>
      </c>
      <c r="C45" s="6"/>
      <c r="D45" s="6">
        <f>D46+D51+D55</f>
        <v>2226</v>
      </c>
      <c r="E45" s="6">
        <f t="shared" ref="E45:N45" si="6">E46+E51+E55</f>
        <v>248</v>
      </c>
      <c r="F45" s="6">
        <f t="shared" si="6"/>
        <v>1978</v>
      </c>
      <c r="G45" s="6">
        <f t="shared" si="6"/>
        <v>1706</v>
      </c>
      <c r="H45" s="6">
        <f t="shared" si="6"/>
        <v>0</v>
      </c>
      <c r="I45" s="6">
        <f t="shared" si="6"/>
        <v>272</v>
      </c>
      <c r="J45" s="6">
        <f t="shared" si="6"/>
        <v>274</v>
      </c>
      <c r="K45" s="6">
        <f t="shared" si="6"/>
        <v>446</v>
      </c>
      <c r="L45" s="7">
        <f t="shared" si="6"/>
        <v>458</v>
      </c>
      <c r="M45" s="7">
        <f t="shared" si="6"/>
        <v>168</v>
      </c>
      <c r="N45" s="7">
        <f t="shared" si="6"/>
        <v>360</v>
      </c>
    </row>
    <row r="46" spans="1:14" ht="23.25" customHeight="1" x14ac:dyDescent="0.25">
      <c r="A46" s="15" t="s">
        <v>83</v>
      </c>
      <c r="B46" s="8" t="s">
        <v>84</v>
      </c>
      <c r="C46" s="6" t="s">
        <v>85</v>
      </c>
      <c r="D46" s="6">
        <f>SUM(D47:D50)</f>
        <v>716</v>
      </c>
      <c r="E46" s="6">
        <f t="shared" ref="E46:N46" si="7">SUM(E47:E50)</f>
        <v>122</v>
      </c>
      <c r="F46" s="6">
        <f t="shared" si="7"/>
        <v>594</v>
      </c>
      <c r="G46" s="6">
        <f t="shared" si="7"/>
        <v>466</v>
      </c>
      <c r="H46" s="6">
        <f t="shared" si="7"/>
        <v>0</v>
      </c>
      <c r="I46" s="6">
        <f>SUM(I47:I50)</f>
        <v>184</v>
      </c>
      <c r="J46" s="6">
        <f t="shared" si="7"/>
        <v>170</v>
      </c>
      <c r="K46" s="6">
        <f>SUM(K47:K50)</f>
        <v>240</v>
      </c>
      <c r="L46" s="7">
        <f t="shared" si="7"/>
        <v>0</v>
      </c>
      <c r="M46" s="7">
        <f t="shared" si="7"/>
        <v>0</v>
      </c>
      <c r="N46" s="7">
        <f t="shared" si="7"/>
        <v>0</v>
      </c>
    </row>
    <row r="47" spans="1:14" ht="31.5" customHeight="1" x14ac:dyDescent="0.25">
      <c r="A47" s="14" t="s">
        <v>86</v>
      </c>
      <c r="B47" s="16" t="s">
        <v>87</v>
      </c>
      <c r="C47" s="9" t="s">
        <v>39</v>
      </c>
      <c r="D47" s="9">
        <v>98</v>
      </c>
      <c r="E47" s="9">
        <v>32</v>
      </c>
      <c r="F47" s="9">
        <v>66</v>
      </c>
      <c r="G47" s="9">
        <v>44</v>
      </c>
      <c r="H47" s="9"/>
      <c r="I47" s="9">
        <v>66</v>
      </c>
      <c r="J47" s="9"/>
      <c r="K47" s="9"/>
      <c r="L47" s="10"/>
      <c r="M47" s="10"/>
      <c r="N47" s="10"/>
    </row>
    <row r="48" spans="1:14" ht="29.25" customHeight="1" x14ac:dyDescent="0.25">
      <c r="A48" s="14" t="s">
        <v>88</v>
      </c>
      <c r="B48" s="16" t="s">
        <v>155</v>
      </c>
      <c r="C48" s="9" t="s">
        <v>31</v>
      </c>
      <c r="D48" s="9">
        <v>294</v>
      </c>
      <c r="E48" s="9">
        <v>90</v>
      </c>
      <c r="F48" s="9">
        <v>204</v>
      </c>
      <c r="G48" s="9">
        <v>98</v>
      </c>
      <c r="H48" s="9"/>
      <c r="I48" s="9">
        <v>34</v>
      </c>
      <c r="J48" s="9">
        <v>102</v>
      </c>
      <c r="K48" s="9">
        <v>68</v>
      </c>
      <c r="L48" s="10"/>
      <c r="M48" s="10"/>
      <c r="N48" s="10"/>
    </row>
    <row r="49" spans="1:14" ht="25.5" customHeight="1" x14ac:dyDescent="0.25">
      <c r="A49" s="9" t="s">
        <v>89</v>
      </c>
      <c r="B49" s="13" t="s">
        <v>156</v>
      </c>
      <c r="C49" s="9" t="s">
        <v>31</v>
      </c>
      <c r="D49" s="9">
        <v>180</v>
      </c>
      <c r="E49" s="9"/>
      <c r="F49" s="9">
        <v>180</v>
      </c>
      <c r="G49" s="9">
        <v>180</v>
      </c>
      <c r="H49" s="9"/>
      <c r="I49" s="9">
        <v>48</v>
      </c>
      <c r="J49" s="9">
        <v>68</v>
      </c>
      <c r="K49" s="9">
        <v>64</v>
      </c>
      <c r="L49" s="10"/>
      <c r="M49" s="10"/>
      <c r="N49" s="10"/>
    </row>
    <row r="50" spans="1:14" ht="12" customHeight="1" x14ac:dyDescent="0.25">
      <c r="A50" s="9" t="s">
        <v>90</v>
      </c>
      <c r="B50" s="9" t="s">
        <v>157</v>
      </c>
      <c r="C50" s="9" t="s">
        <v>91</v>
      </c>
      <c r="D50" s="9">
        <v>144</v>
      </c>
      <c r="E50" s="9"/>
      <c r="F50" s="9">
        <v>144</v>
      </c>
      <c r="G50" s="9">
        <v>144</v>
      </c>
      <c r="I50" s="9">
        <v>36</v>
      </c>
      <c r="K50" s="9">
        <v>108</v>
      </c>
      <c r="L50" s="10"/>
      <c r="M50" s="10"/>
      <c r="N50" s="10"/>
    </row>
    <row r="51" spans="1:14" ht="20.25" customHeight="1" x14ac:dyDescent="0.25">
      <c r="A51" s="5" t="s">
        <v>92</v>
      </c>
      <c r="B51" s="11" t="s">
        <v>93</v>
      </c>
      <c r="C51" s="6" t="s">
        <v>94</v>
      </c>
      <c r="D51" s="6">
        <f>SUM(D52:D54)</f>
        <v>454</v>
      </c>
      <c r="E51" s="6">
        <f t="shared" ref="E51:N51" si="8">SUM(E52:E54)</f>
        <v>52</v>
      </c>
      <c r="F51" s="6">
        <f t="shared" si="8"/>
        <v>402</v>
      </c>
      <c r="G51" s="6">
        <f t="shared" si="8"/>
        <v>352</v>
      </c>
      <c r="H51" s="6">
        <f t="shared" si="8"/>
        <v>0</v>
      </c>
      <c r="I51" s="6">
        <f t="shared" si="8"/>
        <v>88</v>
      </c>
      <c r="J51" s="6">
        <f t="shared" si="8"/>
        <v>104</v>
      </c>
      <c r="K51" s="6">
        <f t="shared" si="8"/>
        <v>144</v>
      </c>
      <c r="L51" s="7">
        <f t="shared" si="8"/>
        <v>66</v>
      </c>
      <c r="M51" s="7">
        <f t="shared" si="8"/>
        <v>0</v>
      </c>
      <c r="N51" s="7">
        <f t="shared" si="8"/>
        <v>0</v>
      </c>
    </row>
    <row r="52" spans="1:14" ht="45.75" customHeight="1" x14ac:dyDescent="0.25">
      <c r="A52" s="14" t="s">
        <v>95</v>
      </c>
      <c r="B52" s="13" t="s">
        <v>158</v>
      </c>
      <c r="C52" s="9" t="s">
        <v>96</v>
      </c>
      <c r="D52" s="9">
        <v>154</v>
      </c>
      <c r="E52" s="9">
        <v>52</v>
      </c>
      <c r="F52" s="9">
        <v>102</v>
      </c>
      <c r="G52" s="9">
        <v>52</v>
      </c>
      <c r="H52" s="9"/>
      <c r="I52" s="9">
        <v>34</v>
      </c>
      <c r="J52" s="9">
        <v>68</v>
      </c>
      <c r="K52" s="9"/>
      <c r="L52" s="10"/>
      <c r="M52" s="10"/>
      <c r="N52" s="10"/>
    </row>
    <row r="53" spans="1:14" ht="25.5" customHeight="1" x14ac:dyDescent="0.25">
      <c r="A53" s="9" t="s">
        <v>97</v>
      </c>
      <c r="B53" s="13" t="s">
        <v>156</v>
      </c>
      <c r="C53" s="9" t="s">
        <v>48</v>
      </c>
      <c r="D53" s="9">
        <v>156</v>
      </c>
      <c r="E53" s="9"/>
      <c r="F53" s="9">
        <v>156</v>
      </c>
      <c r="G53" s="9">
        <v>156</v>
      </c>
      <c r="H53" s="9"/>
      <c r="I53" s="9">
        <v>18</v>
      </c>
      <c r="J53" s="9">
        <v>36</v>
      </c>
      <c r="K53" s="9">
        <v>36</v>
      </c>
      <c r="L53" s="10">
        <v>66</v>
      </c>
      <c r="N53" s="10"/>
    </row>
    <row r="54" spans="1:14" x14ac:dyDescent="0.25">
      <c r="A54" s="9" t="s">
        <v>98</v>
      </c>
      <c r="B54" s="9" t="s">
        <v>157</v>
      </c>
      <c r="C54" s="9" t="s">
        <v>91</v>
      </c>
      <c r="D54" s="9">
        <v>144</v>
      </c>
      <c r="E54" s="9"/>
      <c r="F54" s="9">
        <v>144</v>
      </c>
      <c r="G54" s="9">
        <v>144</v>
      </c>
      <c r="H54" s="9"/>
      <c r="I54" s="9">
        <v>36</v>
      </c>
      <c r="J54" s="9"/>
      <c r="K54" s="9">
        <v>108</v>
      </c>
      <c r="L54" s="10"/>
      <c r="M54" s="10"/>
      <c r="N54" s="10"/>
    </row>
    <row r="55" spans="1:14" ht="19.5" customHeight="1" x14ac:dyDescent="0.25">
      <c r="A55" s="6" t="s">
        <v>99</v>
      </c>
      <c r="B55" s="5" t="s">
        <v>100</v>
      </c>
      <c r="C55" s="6" t="s">
        <v>101</v>
      </c>
      <c r="D55" s="6">
        <f>SUM(D56:D59)</f>
        <v>1056</v>
      </c>
      <c r="E55" s="6">
        <f t="shared" ref="E55:N55" si="9">SUM(E56:E59)</f>
        <v>74</v>
      </c>
      <c r="F55" s="6">
        <f t="shared" si="9"/>
        <v>982</v>
      </c>
      <c r="G55" s="6">
        <f t="shared" si="9"/>
        <v>888</v>
      </c>
      <c r="H55" s="6">
        <f t="shared" si="9"/>
        <v>0</v>
      </c>
      <c r="I55" s="6">
        <f t="shared" si="9"/>
        <v>0</v>
      </c>
      <c r="J55" s="6">
        <f t="shared" si="9"/>
        <v>0</v>
      </c>
      <c r="K55" s="6">
        <f t="shared" si="9"/>
        <v>62</v>
      </c>
      <c r="L55" s="7">
        <f t="shared" si="9"/>
        <v>392</v>
      </c>
      <c r="M55" s="7">
        <f t="shared" si="9"/>
        <v>168</v>
      </c>
      <c r="N55" s="7">
        <f t="shared" si="9"/>
        <v>360</v>
      </c>
    </row>
    <row r="56" spans="1:14" x14ac:dyDescent="0.25">
      <c r="A56" s="9" t="s">
        <v>102</v>
      </c>
      <c r="B56" s="13" t="s">
        <v>159</v>
      </c>
      <c r="C56" s="9" t="s">
        <v>103</v>
      </c>
      <c r="D56" s="9">
        <v>192</v>
      </c>
      <c r="E56" s="9">
        <v>54</v>
      </c>
      <c r="F56" s="9">
        <v>138</v>
      </c>
      <c r="G56" s="9">
        <v>72</v>
      </c>
      <c r="H56" s="9"/>
      <c r="I56" s="9"/>
      <c r="J56" s="9"/>
      <c r="K56" s="9">
        <v>28</v>
      </c>
      <c r="L56" s="10">
        <v>56</v>
      </c>
      <c r="M56" s="10">
        <v>54</v>
      </c>
      <c r="N56" s="10"/>
    </row>
    <row r="57" spans="1:14" ht="19.5" customHeight="1" x14ac:dyDescent="0.25">
      <c r="A57" s="13" t="s">
        <v>104</v>
      </c>
      <c r="B57" s="9" t="s">
        <v>160</v>
      </c>
      <c r="C57" s="9" t="s">
        <v>42</v>
      </c>
      <c r="D57" s="9">
        <v>84</v>
      </c>
      <c r="E57" s="9">
        <v>20</v>
      </c>
      <c r="F57" s="9">
        <v>64</v>
      </c>
      <c r="G57" s="9">
        <v>36</v>
      </c>
      <c r="H57" s="9"/>
      <c r="I57" s="9"/>
      <c r="J57" s="9"/>
      <c r="K57" s="9">
        <v>34</v>
      </c>
      <c r="L57" s="10">
        <v>30</v>
      </c>
      <c r="M57" s="10"/>
      <c r="N57" s="10"/>
    </row>
    <row r="58" spans="1:14" ht="23.25" customHeight="1" x14ac:dyDescent="0.25">
      <c r="A58" s="9" t="s">
        <v>105</v>
      </c>
      <c r="B58" s="13" t="s">
        <v>106</v>
      </c>
      <c r="C58" s="9" t="s">
        <v>77</v>
      </c>
      <c r="D58" s="9">
        <v>204</v>
      </c>
      <c r="E58" s="9"/>
      <c r="F58" s="9">
        <v>204</v>
      </c>
      <c r="G58" s="9">
        <v>204</v>
      </c>
      <c r="H58" s="9"/>
      <c r="I58" s="9"/>
      <c r="J58" s="9"/>
      <c r="K58" s="9"/>
      <c r="L58" s="10">
        <v>90</v>
      </c>
      <c r="M58" s="10">
        <v>114</v>
      </c>
      <c r="N58" s="10"/>
    </row>
    <row r="59" spans="1:14" ht="24" customHeight="1" x14ac:dyDescent="0.25">
      <c r="A59" s="9" t="s">
        <v>107</v>
      </c>
      <c r="B59" s="9" t="s">
        <v>108</v>
      </c>
      <c r="C59" s="9" t="s">
        <v>91</v>
      </c>
      <c r="D59" s="9">
        <v>576</v>
      </c>
      <c r="E59" s="9"/>
      <c r="F59" s="9">
        <v>576</v>
      </c>
      <c r="G59" s="9">
        <v>576</v>
      </c>
      <c r="H59" s="9"/>
      <c r="I59" s="9"/>
      <c r="J59" s="9"/>
      <c r="K59" s="9"/>
      <c r="L59" s="10">
        <v>216</v>
      </c>
      <c r="M59" s="10"/>
      <c r="N59" s="10">
        <v>360</v>
      </c>
    </row>
    <row r="60" spans="1:14" ht="23.25" customHeight="1" x14ac:dyDescent="0.25">
      <c r="A60" s="9"/>
      <c r="B60" s="5" t="s">
        <v>109</v>
      </c>
      <c r="C60" s="6"/>
      <c r="D60" s="6">
        <f>SUM(D61:D62)</f>
        <v>90</v>
      </c>
      <c r="E60" s="6">
        <f t="shared" ref="E60:N60" si="10">SUM(E61:E62)</f>
        <v>26</v>
      </c>
      <c r="F60" s="6">
        <f t="shared" si="10"/>
        <v>64</v>
      </c>
      <c r="G60" s="6">
        <f t="shared" si="10"/>
        <v>32</v>
      </c>
      <c r="H60" s="6">
        <f t="shared" si="10"/>
        <v>0</v>
      </c>
      <c r="I60" s="6">
        <f t="shared" si="10"/>
        <v>0</v>
      </c>
      <c r="J60" s="6">
        <f t="shared" si="10"/>
        <v>0</v>
      </c>
      <c r="K60" s="6">
        <f t="shared" si="10"/>
        <v>0</v>
      </c>
      <c r="L60" s="7">
        <f t="shared" si="10"/>
        <v>20</v>
      </c>
      <c r="M60" s="7">
        <f t="shared" si="10"/>
        <v>44</v>
      </c>
      <c r="N60" s="7">
        <f t="shared" si="10"/>
        <v>0</v>
      </c>
    </row>
    <row r="61" spans="1:14" ht="28.5" customHeight="1" x14ac:dyDescent="0.25">
      <c r="A61" s="9" t="s">
        <v>110</v>
      </c>
      <c r="B61" s="13" t="s">
        <v>111</v>
      </c>
      <c r="C61" s="9" t="s">
        <v>103</v>
      </c>
      <c r="D61" s="9">
        <v>48</v>
      </c>
      <c r="E61" s="9">
        <v>16</v>
      </c>
      <c r="F61" s="9">
        <v>32</v>
      </c>
      <c r="G61" s="9">
        <v>20</v>
      </c>
      <c r="H61" s="9"/>
      <c r="I61" s="9"/>
      <c r="J61" s="9"/>
      <c r="K61" s="9"/>
      <c r="L61" s="10">
        <v>10</v>
      </c>
      <c r="M61" s="10">
        <v>22</v>
      </c>
      <c r="N61" s="10"/>
    </row>
    <row r="62" spans="1:14" ht="22.5" customHeight="1" x14ac:dyDescent="0.25">
      <c r="A62" s="9" t="s">
        <v>112</v>
      </c>
      <c r="B62" s="9" t="s">
        <v>113</v>
      </c>
      <c r="C62" s="9" t="s">
        <v>77</v>
      </c>
      <c r="D62" s="9">
        <v>42</v>
      </c>
      <c r="E62" s="9">
        <v>10</v>
      </c>
      <c r="F62" s="9">
        <v>32</v>
      </c>
      <c r="G62" s="9">
        <v>12</v>
      </c>
      <c r="H62" s="9"/>
      <c r="I62" s="9"/>
      <c r="J62" s="9"/>
      <c r="K62" s="9"/>
      <c r="L62" s="10">
        <v>10</v>
      </c>
      <c r="M62" s="10">
        <v>22</v>
      </c>
      <c r="N62" s="10"/>
    </row>
    <row r="63" spans="1:14" ht="21.75" customHeight="1" x14ac:dyDescent="0.25">
      <c r="A63" s="18"/>
      <c r="B63" s="18" t="s">
        <v>114</v>
      </c>
      <c r="C63" s="18"/>
      <c r="D63" s="18">
        <f>D16+D37+D60</f>
        <v>5610</v>
      </c>
      <c r="E63" s="18">
        <f t="shared" ref="E63:N63" si="11">E16+E37+E60</f>
        <v>1356</v>
      </c>
      <c r="F63" s="18">
        <f t="shared" si="11"/>
        <v>4246</v>
      </c>
      <c r="G63" s="18">
        <f t="shared" si="11"/>
        <v>2946</v>
      </c>
      <c r="H63" s="18">
        <f t="shared" si="11"/>
        <v>610</v>
      </c>
      <c r="I63" s="18">
        <f t="shared" si="11"/>
        <v>822</v>
      </c>
      <c r="J63" s="18">
        <f t="shared" si="11"/>
        <v>612</v>
      </c>
      <c r="K63" s="18">
        <f t="shared" si="11"/>
        <v>798</v>
      </c>
      <c r="L63" s="19">
        <f t="shared" si="11"/>
        <v>692</v>
      </c>
      <c r="M63" s="19">
        <f t="shared" si="11"/>
        <v>352</v>
      </c>
      <c r="N63" s="19">
        <f t="shared" si="11"/>
        <v>360</v>
      </c>
    </row>
    <row r="64" spans="1:14" ht="25.5" customHeight="1" x14ac:dyDescent="0.25">
      <c r="A64" s="6" t="s">
        <v>115</v>
      </c>
      <c r="B64" s="20" t="s">
        <v>116</v>
      </c>
      <c r="C64" s="59" t="s">
        <v>117</v>
      </c>
      <c r="D64" s="6"/>
      <c r="E64" s="6"/>
      <c r="F64" s="6">
        <v>540</v>
      </c>
      <c r="G64" s="6"/>
      <c r="H64" s="6">
        <v>0</v>
      </c>
      <c r="I64" s="6">
        <v>66</v>
      </c>
      <c r="J64" s="6">
        <v>104</v>
      </c>
      <c r="K64" s="6">
        <v>100</v>
      </c>
      <c r="L64" s="7">
        <v>156</v>
      </c>
      <c r="M64" s="7">
        <v>114</v>
      </c>
      <c r="N64" s="7"/>
    </row>
    <row r="65" spans="1:14" ht="24" customHeight="1" x14ac:dyDescent="0.25">
      <c r="A65" s="9" t="s">
        <v>118</v>
      </c>
      <c r="B65" s="21" t="s">
        <v>119</v>
      </c>
      <c r="C65" s="60"/>
      <c r="D65" s="9"/>
      <c r="E65" s="6"/>
      <c r="F65" s="6">
        <v>864</v>
      </c>
      <c r="G65" s="6"/>
      <c r="H65" s="6">
        <v>0</v>
      </c>
      <c r="I65" s="6">
        <v>72</v>
      </c>
      <c r="J65" s="6">
        <v>0</v>
      </c>
      <c r="K65" s="6">
        <v>216</v>
      </c>
      <c r="L65" s="7">
        <v>216</v>
      </c>
      <c r="M65" s="7"/>
      <c r="N65" s="7">
        <v>360</v>
      </c>
    </row>
    <row r="66" spans="1:14" ht="24.75" customHeight="1" x14ac:dyDescent="0.25">
      <c r="A66" s="9"/>
      <c r="B66" s="6"/>
      <c r="C66" s="6"/>
      <c r="D66" s="9"/>
      <c r="E66" s="9"/>
      <c r="F66" s="9"/>
      <c r="G66" s="9"/>
      <c r="H66" s="22"/>
      <c r="I66" s="23" t="s">
        <v>120</v>
      </c>
      <c r="J66" s="24"/>
      <c r="K66" s="23" t="s">
        <v>121</v>
      </c>
      <c r="L66" s="25" t="s">
        <v>121</v>
      </c>
      <c r="M66" s="26"/>
      <c r="N66" s="25" t="s">
        <v>122</v>
      </c>
    </row>
    <row r="67" spans="1:14" ht="26.25" customHeight="1" x14ac:dyDescent="0.25">
      <c r="A67" s="61" t="s">
        <v>123</v>
      </c>
      <c r="B67" s="62"/>
      <c r="C67" s="27" t="s">
        <v>124</v>
      </c>
      <c r="D67" s="6"/>
      <c r="E67" s="6"/>
      <c r="F67" s="6"/>
      <c r="G67" s="6"/>
      <c r="H67" s="6">
        <v>0</v>
      </c>
      <c r="I67" s="6">
        <v>0.5</v>
      </c>
      <c r="J67" s="6">
        <v>0</v>
      </c>
      <c r="K67" s="6">
        <v>1</v>
      </c>
      <c r="L67" s="7">
        <v>0.5</v>
      </c>
      <c r="M67" s="7"/>
      <c r="N67" s="7">
        <v>2</v>
      </c>
    </row>
    <row r="68" spans="1:14" ht="24" customHeight="1" thickBot="1" x14ac:dyDescent="0.3">
      <c r="A68" s="63" t="s">
        <v>125</v>
      </c>
      <c r="B68" s="64"/>
      <c r="C68" s="28" t="s">
        <v>126</v>
      </c>
      <c r="D68" s="29"/>
      <c r="E68" s="30"/>
      <c r="F68" s="30"/>
      <c r="G68" s="30"/>
      <c r="H68" s="30"/>
      <c r="I68" s="30"/>
      <c r="J68" s="30"/>
      <c r="K68" s="30"/>
      <c r="L68" s="31"/>
      <c r="M68" s="31"/>
      <c r="N68" s="32">
        <v>72</v>
      </c>
    </row>
    <row r="69" spans="1:14" ht="31.5" customHeight="1" x14ac:dyDescent="0.25">
      <c r="A69" s="65" t="s">
        <v>127</v>
      </c>
      <c r="B69" s="66"/>
      <c r="C69" s="66"/>
      <c r="D69" s="66"/>
      <c r="E69" s="67"/>
      <c r="F69" s="68" t="s">
        <v>128</v>
      </c>
      <c r="G69" s="71" t="s">
        <v>129</v>
      </c>
      <c r="H69" s="72"/>
      <c r="I69" s="33">
        <v>610</v>
      </c>
      <c r="J69" s="33">
        <v>682</v>
      </c>
      <c r="K69" s="33">
        <v>504</v>
      </c>
      <c r="L69" s="34">
        <v>482</v>
      </c>
      <c r="M69" s="34">
        <v>276</v>
      </c>
      <c r="N69" s="35">
        <v>210</v>
      </c>
    </row>
    <row r="70" spans="1:14" ht="26.25" customHeight="1" x14ac:dyDescent="0.25">
      <c r="A70" s="73" t="s">
        <v>130</v>
      </c>
      <c r="B70" s="42"/>
      <c r="C70" s="42"/>
      <c r="D70" s="42"/>
      <c r="E70" s="43"/>
      <c r="F70" s="69"/>
      <c r="G70" s="44" t="s">
        <v>131</v>
      </c>
      <c r="H70" s="45"/>
      <c r="I70" s="6">
        <v>0</v>
      </c>
      <c r="J70" s="6">
        <v>66</v>
      </c>
      <c r="K70" s="6">
        <v>104</v>
      </c>
      <c r="L70" s="7">
        <v>100</v>
      </c>
      <c r="M70" s="7">
        <v>156</v>
      </c>
      <c r="N70" s="36">
        <v>114</v>
      </c>
    </row>
    <row r="71" spans="1:14" ht="30" customHeight="1" x14ac:dyDescent="0.25">
      <c r="A71" s="41" t="s">
        <v>132</v>
      </c>
      <c r="B71" s="42"/>
      <c r="C71" s="42"/>
      <c r="D71" s="42"/>
      <c r="E71" s="43"/>
      <c r="F71" s="69"/>
      <c r="G71" s="44" t="s">
        <v>133</v>
      </c>
      <c r="H71" s="45"/>
      <c r="I71" s="6">
        <v>0</v>
      </c>
      <c r="J71" s="6">
        <v>2</v>
      </c>
      <c r="K71" s="6">
        <v>0</v>
      </c>
      <c r="L71" s="7">
        <v>6</v>
      </c>
      <c r="M71" s="7">
        <v>6</v>
      </c>
      <c r="N71" s="36">
        <v>10</v>
      </c>
    </row>
    <row r="72" spans="1:14" ht="22.5" customHeight="1" x14ac:dyDescent="0.25">
      <c r="A72" s="41" t="s">
        <v>134</v>
      </c>
      <c r="B72" s="42"/>
      <c r="C72" s="42"/>
      <c r="D72" s="42"/>
      <c r="E72" s="43"/>
      <c r="F72" s="69"/>
      <c r="G72" s="46" t="s">
        <v>135</v>
      </c>
      <c r="H72" s="45"/>
      <c r="I72" s="6">
        <v>0</v>
      </c>
      <c r="J72" s="6">
        <v>2</v>
      </c>
      <c r="K72" s="6">
        <v>0</v>
      </c>
      <c r="L72" s="7">
        <v>2</v>
      </c>
      <c r="M72" s="7">
        <v>3</v>
      </c>
      <c r="N72" s="36">
        <v>3</v>
      </c>
    </row>
    <row r="73" spans="1:14" ht="20.25" customHeight="1" x14ac:dyDescent="0.25">
      <c r="A73" s="47" t="s">
        <v>136</v>
      </c>
      <c r="B73" s="48"/>
      <c r="C73" s="48"/>
      <c r="D73" s="48"/>
      <c r="E73" s="49"/>
      <c r="F73" s="69"/>
      <c r="G73" s="46" t="s">
        <v>137</v>
      </c>
      <c r="H73" s="45"/>
      <c r="I73" s="6">
        <v>1</v>
      </c>
      <c r="J73" s="6">
        <v>8</v>
      </c>
      <c r="K73" s="6">
        <v>0</v>
      </c>
      <c r="L73" s="7">
        <v>7</v>
      </c>
      <c r="M73" s="7">
        <v>2</v>
      </c>
      <c r="N73" s="36">
        <v>3</v>
      </c>
    </row>
    <row r="74" spans="1:14" ht="23.25" customHeight="1" thickBot="1" x14ac:dyDescent="0.3">
      <c r="A74" s="50"/>
      <c r="B74" s="51"/>
      <c r="C74" s="51"/>
      <c r="D74" s="51"/>
      <c r="E74" s="52"/>
      <c r="F74" s="70"/>
      <c r="G74" s="53" t="s">
        <v>138</v>
      </c>
      <c r="H74" s="54"/>
      <c r="I74" s="37">
        <v>1</v>
      </c>
      <c r="J74" s="37">
        <v>1</v>
      </c>
      <c r="K74" s="37">
        <v>2</v>
      </c>
      <c r="L74" s="38">
        <v>1</v>
      </c>
      <c r="M74" s="38">
        <v>2</v>
      </c>
      <c r="N74" s="39">
        <v>2</v>
      </c>
    </row>
    <row r="75" spans="1:14" ht="17.25" customHeight="1" x14ac:dyDescent="0.25">
      <c r="B75" s="40" t="s">
        <v>139</v>
      </c>
    </row>
    <row r="76" spans="1:14" ht="16.5" customHeight="1" x14ac:dyDescent="0.25">
      <c r="A76" s="1" t="s">
        <v>140</v>
      </c>
      <c r="B76" s="1" t="s">
        <v>141</v>
      </c>
    </row>
    <row r="77" spans="1:14" ht="15" customHeight="1" x14ac:dyDescent="0.25"/>
  </sheetData>
  <mergeCells count="49">
    <mergeCell ref="A1:N1"/>
    <mergeCell ref="A2:A9"/>
    <mergeCell ref="B2:B9"/>
    <mergeCell ref="C2:C9"/>
    <mergeCell ref="D2:G5"/>
    <mergeCell ref="H2:N5"/>
    <mergeCell ref="D6:D9"/>
    <mergeCell ref="E6:E9"/>
    <mergeCell ref="F6:G6"/>
    <mergeCell ref="H6:I6"/>
    <mergeCell ref="F10:F14"/>
    <mergeCell ref="J6:K6"/>
    <mergeCell ref="L6:N6"/>
    <mergeCell ref="F7:F9"/>
    <mergeCell ref="G7:G9"/>
    <mergeCell ref="H7:H9"/>
    <mergeCell ref="I7:I9"/>
    <mergeCell ref="J7:J9"/>
    <mergeCell ref="K7:K9"/>
    <mergeCell ref="L7:L9"/>
    <mergeCell ref="M7:N9"/>
    <mergeCell ref="A69:E69"/>
    <mergeCell ref="F69:F74"/>
    <mergeCell ref="G69:H69"/>
    <mergeCell ref="A70:E70"/>
    <mergeCell ref="G70:H70"/>
    <mergeCell ref="M10:N14"/>
    <mergeCell ref="M15:N15"/>
    <mergeCell ref="C64:C65"/>
    <mergeCell ref="A67:B67"/>
    <mergeCell ref="A68:B68"/>
    <mergeCell ref="G10:G14"/>
    <mergeCell ref="H10:H14"/>
    <mergeCell ref="I10:I14"/>
    <mergeCell ref="J10:J14"/>
    <mergeCell ref="K10:K14"/>
    <mergeCell ref="L10:L14"/>
    <mergeCell ref="A10:A14"/>
    <mergeCell ref="B10:B14"/>
    <mergeCell ref="C10:C14"/>
    <mergeCell ref="D10:D14"/>
    <mergeCell ref="E10:E14"/>
    <mergeCell ref="A71:E71"/>
    <mergeCell ref="G71:H71"/>
    <mergeCell ref="A72:E72"/>
    <mergeCell ref="G72:H72"/>
    <mergeCell ref="A73:E74"/>
    <mergeCell ref="G73:H73"/>
    <mergeCell ref="G74:H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2020-09-07T08:20:02Z</dcterms:modified>
</cp:coreProperties>
</file>