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60" i="1" l="1"/>
  <c r="I60" i="1"/>
  <c r="E60" i="1"/>
  <c r="I59" i="1"/>
  <c r="E59" i="1"/>
  <c r="M57" i="1"/>
  <c r="L57" i="1"/>
  <c r="K57" i="1"/>
  <c r="N51" i="1"/>
  <c r="M51" i="1"/>
  <c r="L51" i="1"/>
  <c r="K51" i="1"/>
  <c r="J51" i="1"/>
  <c r="I51" i="1"/>
  <c r="H51" i="1"/>
  <c r="G51" i="1"/>
  <c r="E51" i="1"/>
  <c r="D51" i="1"/>
  <c r="L48" i="1"/>
  <c r="L46" i="1" s="1"/>
  <c r="K48" i="1"/>
  <c r="J48" i="1"/>
  <c r="J46" i="1" s="1"/>
  <c r="I48" i="1"/>
  <c r="G47" i="1"/>
  <c r="N46" i="1"/>
  <c r="M46" i="1"/>
  <c r="K46" i="1"/>
  <c r="I46" i="1"/>
  <c r="H46" i="1"/>
  <c r="G46" i="1"/>
  <c r="E46" i="1"/>
  <c r="D46" i="1"/>
  <c r="G45" i="1"/>
  <c r="D43" i="1"/>
  <c r="N41" i="1"/>
  <c r="M41" i="1"/>
  <c r="L41" i="1"/>
  <c r="K41" i="1"/>
  <c r="J41" i="1"/>
  <c r="I41" i="1"/>
  <c r="H41" i="1"/>
  <c r="G41" i="1"/>
  <c r="E41" i="1"/>
  <c r="D41" i="1"/>
  <c r="K40" i="1"/>
  <c r="G36" i="1"/>
  <c r="G35" i="1"/>
  <c r="N33" i="1"/>
  <c r="M33" i="1"/>
  <c r="L33" i="1"/>
  <c r="K33" i="1"/>
  <c r="J33" i="1"/>
  <c r="I33" i="1"/>
  <c r="H33" i="1"/>
  <c r="E33" i="1"/>
  <c r="D33" i="1"/>
  <c r="N30" i="1"/>
  <c r="M30" i="1"/>
  <c r="L30" i="1"/>
  <c r="K30" i="1"/>
  <c r="J30" i="1"/>
  <c r="I30" i="1"/>
  <c r="H30" i="1"/>
  <c r="G30" i="1"/>
  <c r="N25" i="1"/>
  <c r="M25" i="1"/>
  <c r="L25" i="1"/>
  <c r="K25" i="1"/>
  <c r="J25" i="1"/>
  <c r="I25" i="1"/>
  <c r="H25" i="1"/>
  <c r="G25" i="1"/>
  <c r="E25" i="1"/>
  <c r="D25" i="1"/>
  <c r="N21" i="1"/>
  <c r="M21" i="1"/>
  <c r="L21" i="1"/>
  <c r="K21" i="1"/>
  <c r="J21" i="1"/>
  <c r="I21" i="1"/>
  <c r="H21" i="1"/>
  <c r="G21" i="1"/>
  <c r="E21" i="1"/>
  <c r="D21" i="1"/>
  <c r="N9" i="1"/>
  <c r="M9" i="1"/>
  <c r="L9" i="1"/>
  <c r="K9" i="1"/>
  <c r="J9" i="1"/>
  <c r="I9" i="1"/>
  <c r="H9" i="1"/>
  <c r="G9" i="1"/>
  <c r="E9" i="1"/>
  <c r="D9" i="1"/>
  <c r="N8" i="1"/>
  <c r="M8" i="1"/>
  <c r="L8" i="1"/>
  <c r="K8" i="1"/>
  <c r="J8" i="1"/>
  <c r="I8" i="1"/>
  <c r="H8" i="1"/>
  <c r="G8" i="1"/>
  <c r="E8" i="1"/>
  <c r="D8" i="1"/>
  <c r="G40" i="1" l="1"/>
  <c r="D40" i="1"/>
  <c r="I40" i="1"/>
  <c r="M40" i="1"/>
  <c r="M32" i="1" s="1"/>
  <c r="M67" i="1" s="1"/>
  <c r="J40" i="1"/>
  <c r="J32" i="1" s="1"/>
  <c r="J67" i="1" s="1"/>
  <c r="L40" i="1"/>
  <c r="L32" i="1" s="1"/>
  <c r="L67" i="1" s="1"/>
  <c r="E40" i="1"/>
  <c r="E32" i="1" s="1"/>
  <c r="E67" i="1" s="1"/>
  <c r="H40" i="1"/>
  <c r="H32" i="1" s="1"/>
  <c r="H67" i="1" s="1"/>
  <c r="N40" i="1"/>
  <c r="N32" i="1" s="1"/>
  <c r="N67" i="1" s="1"/>
  <c r="D32" i="1"/>
  <c r="D67" i="1" s="1"/>
  <c r="I32" i="1"/>
  <c r="I67" i="1" s="1"/>
  <c r="K32" i="1"/>
  <c r="K67" i="1" s="1"/>
  <c r="G33" i="1"/>
  <c r="G32" i="1" s="1"/>
  <c r="G67" i="1" s="1"/>
</calcChain>
</file>

<file path=xl/comments1.xml><?xml version="1.0" encoding="utf-8"?>
<comments xmlns="http://schemas.openxmlformats.org/spreadsheetml/2006/main">
  <authors>
    <author>Автор</author>
  </authors>
  <commentList>
    <comment ref="E9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Автор:
</t>
        </r>
        <r>
          <rPr>
            <sz val="9"/>
            <color indexed="8"/>
            <rFont val="Tahoma"/>
            <family val="2"/>
            <charset val="204"/>
          </rPr>
          <t>30% дом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ПРОСТАВЛЕНО
 ВРУЧНУЮ</t>
        </r>
      </text>
    </comment>
  </commentList>
</comments>
</file>

<file path=xl/sharedStrings.xml><?xml version="1.0" encoding="utf-8"?>
<sst xmlns="http://schemas.openxmlformats.org/spreadsheetml/2006/main" count="219" uniqueCount="185">
  <si>
    <t>Рабочий  учебный план по профессии 09.01.03  Мастер по обработке цифровой информации   2018/19 учебный год  МЦИ-303</t>
  </si>
  <si>
    <t xml:space="preserve">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</si>
  <si>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</si>
  <si>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</si>
  <si>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</si>
  <si>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сместрам/ триместра (час. )</t>
  </si>
  <si>
    <t>максимальная</t>
  </si>
  <si>
    <t xml:space="preserve">самостоятельная учебная работа </t>
  </si>
  <si>
    <t>консультации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</si>
  <si>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</si>
  <si>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</si>
  <si>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</si>
  <si>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</si>
  <si>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</si>
  <si>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</si>
  <si>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</si>
  <si>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</si>
  <si>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</si>
  <si>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</si>
  <si>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</si>
  <si>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</si>
  <si>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нед.</t>
  </si>
  <si>
    <t>О.00</t>
  </si>
  <si>
    <t>Общеобразовательный цикл</t>
  </si>
  <si>
    <t>ОУДБ.00</t>
  </si>
  <si>
    <t xml:space="preserve"> Общеобразовательные  учебные дисциплины базовые</t>
  </si>
  <si>
    <t>ОУДБ.01</t>
  </si>
  <si>
    <t>Русский язык</t>
  </si>
  <si>
    <t>Э/2</t>
  </si>
  <si>
    <t>ОУДБ.02</t>
  </si>
  <si>
    <t>ДЗ/2,4</t>
  </si>
  <si>
    <t xml:space="preserve"> </t>
  </si>
  <si>
    <t>ОУДБ.03</t>
  </si>
  <si>
    <t>ДЗ/4</t>
  </si>
  <si>
    <t>ОУБД.04</t>
  </si>
  <si>
    <t>ОУДБ.05</t>
  </si>
  <si>
    <t>З/З/З/З</t>
  </si>
  <si>
    <t>ОУДБ.06</t>
  </si>
  <si>
    <t>Основы безопасности жизнедеятельности</t>
  </si>
  <si>
    <t>ДЗ/2</t>
  </si>
  <si>
    <t>ОУДБ.07</t>
  </si>
  <si>
    <t>ОУДБ.08</t>
  </si>
  <si>
    <t>Э/5</t>
  </si>
  <si>
    <t>ОУДБ.09</t>
  </si>
  <si>
    <t xml:space="preserve">Биология </t>
  </si>
  <si>
    <t>ОУДБ.10</t>
  </si>
  <si>
    <t>География</t>
  </si>
  <si>
    <t>ОУДБ.11</t>
  </si>
  <si>
    <t xml:space="preserve">Экология </t>
  </si>
  <si>
    <t>ДЗ/6</t>
  </si>
  <si>
    <t>ОУДП.00</t>
  </si>
  <si>
    <t xml:space="preserve">  Общеобразовательные учебные дисциплины  профильные</t>
  </si>
  <si>
    <t>ОУД.13</t>
  </si>
  <si>
    <t>Э/4</t>
  </si>
  <si>
    <t>ОУД.14</t>
  </si>
  <si>
    <t>ОУД.15</t>
  </si>
  <si>
    <t xml:space="preserve">Информатика </t>
  </si>
  <si>
    <t xml:space="preserve"> Э/2</t>
  </si>
  <si>
    <t>УДД.00</t>
  </si>
  <si>
    <t xml:space="preserve"> Учебные дисциплины дополнительные</t>
  </si>
  <si>
    <t>УДД.01</t>
  </si>
  <si>
    <t>Астрономия</t>
  </si>
  <si>
    <t>ДЗ/5</t>
  </si>
  <si>
    <t>УДД.02</t>
  </si>
  <si>
    <t>З/6</t>
  </si>
  <si>
    <t>УДД.03</t>
  </si>
  <si>
    <t>УДД.04</t>
  </si>
  <si>
    <t>Основы проектной деятельности</t>
  </si>
  <si>
    <t>АД</t>
  </si>
  <si>
    <t>Адаптационный цикл</t>
  </si>
  <si>
    <t>АД. 01</t>
  </si>
  <si>
    <t>Коммуникативный практикум</t>
  </si>
  <si>
    <t>З/5</t>
  </si>
  <si>
    <t>П.00</t>
  </si>
  <si>
    <t>Профессиональный цикл</t>
  </si>
  <si>
    <t>ОПД.00</t>
  </si>
  <si>
    <t>Общепрофессиональный цикл *</t>
  </si>
  <si>
    <t>ОПД.01</t>
  </si>
  <si>
    <t>ОПД.02</t>
  </si>
  <si>
    <t xml:space="preserve">Основы электротехники - </t>
  </si>
  <si>
    <t>ОПД.04</t>
  </si>
  <si>
    <t>Охрана труда и техника безопасности</t>
  </si>
  <si>
    <t>ДЗ/1</t>
  </si>
  <si>
    <t>ОПД.05</t>
  </si>
  <si>
    <t>Экономика организации</t>
  </si>
  <si>
    <t>ОПД.06</t>
  </si>
  <si>
    <t>Безопасность жизнедеятельности</t>
  </si>
  <si>
    <t>ОПД.07</t>
  </si>
  <si>
    <t xml:space="preserve"> Физическая культура (ОФК)</t>
  </si>
  <si>
    <t>ПМ.00</t>
  </si>
  <si>
    <t>Профессиональные модули</t>
  </si>
  <si>
    <t>ПМ.01</t>
  </si>
  <si>
    <t>Ввод и обработка цифровой информации</t>
  </si>
  <si>
    <t>КЭ/5</t>
  </si>
  <si>
    <t>МДК.01.01</t>
  </si>
  <si>
    <t>МДК.01.02/В</t>
  </si>
  <si>
    <t>Основы профессионального общения - Колосов Сергей Григорьевич</t>
  </si>
  <si>
    <t>УП.01</t>
  </si>
  <si>
    <t>ДЗ/2,4,5</t>
  </si>
  <si>
    <t>ПП.01</t>
  </si>
  <si>
    <t>ДЗ</t>
  </si>
  <si>
    <t>ПМ.02</t>
  </si>
  <si>
    <t>Хранение, передача и публикация цифровой информации</t>
  </si>
  <si>
    <t>КЭ/6</t>
  </si>
  <si>
    <t>МДК.02.01</t>
  </si>
  <si>
    <t>Технологии публикации цифровой мультимедийной информации</t>
  </si>
  <si>
    <t>Э/6</t>
  </si>
  <si>
    <t>МДК 02.02/В</t>
  </si>
  <si>
    <t>Технология создание Web - документов</t>
  </si>
  <si>
    <t>УП.02</t>
  </si>
  <si>
    <t>Учебная практика (производственное обучение)</t>
  </si>
  <si>
    <t>ПП.02</t>
  </si>
  <si>
    <t>Производственная практика</t>
  </si>
  <si>
    <t>ПМ.03</t>
  </si>
  <si>
    <t>Организация документационного обеспечения управления и функционирования организации</t>
  </si>
  <si>
    <t>КЭ/4</t>
  </si>
  <si>
    <t>МДК.03.01/В</t>
  </si>
  <si>
    <t xml:space="preserve">Документационное обслуживание управления </t>
  </si>
  <si>
    <t>МДК 03.02/В</t>
  </si>
  <si>
    <t xml:space="preserve">Организация  секретарского обслуживания </t>
  </si>
  <si>
    <t>УП.03</t>
  </si>
  <si>
    <t>ПП.03</t>
  </si>
  <si>
    <t>ВД.01</t>
  </si>
  <si>
    <t>Обработка операционных документов</t>
  </si>
  <si>
    <t>Э</t>
  </si>
  <si>
    <t>УП.00</t>
  </si>
  <si>
    <t>Всего на учебную практику (производственное обучение)</t>
  </si>
  <si>
    <t>ПП.00</t>
  </si>
  <si>
    <t>Всего на производственную практику</t>
  </si>
  <si>
    <t>1404/ 39 недель</t>
  </si>
  <si>
    <t>72/ 2 нед</t>
  </si>
  <si>
    <t>216/ 6 нед</t>
  </si>
  <si>
    <t>108/ 3 нед</t>
  </si>
  <si>
    <t>396/ 11 нед</t>
  </si>
  <si>
    <t>ПА.00</t>
  </si>
  <si>
    <t>Промежуточная аттестация</t>
  </si>
  <si>
    <t>5 нед.</t>
  </si>
  <si>
    <t>1нед</t>
  </si>
  <si>
    <t>2 нед</t>
  </si>
  <si>
    <t>Экзамены</t>
  </si>
  <si>
    <t>ГИА.00</t>
  </si>
  <si>
    <t>Государственная (итоговая) аттестация</t>
  </si>
  <si>
    <t>2нед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</si>
  <si>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</si>
  <si>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</si>
  <si>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</si>
  <si>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</si>
  <si>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</si>
  <si>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</si>
  <si>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22нед</t>
  </si>
  <si>
    <t>11 нед</t>
  </si>
  <si>
    <t>Всего:</t>
  </si>
  <si>
    <t>К</t>
  </si>
  <si>
    <t>Консультации (на каждую учебную группу на весь период обучения)</t>
  </si>
  <si>
    <r>
      <t>Консультации</t>
    </r>
    <r>
      <rPr>
        <sz val="10"/>
        <rFont val="Times New Roman"/>
        <family val="1"/>
        <charset val="204"/>
      </rPr>
      <t xml:space="preserve"> на учебную группу по 100 часов в год (всего 300 час.)</t>
    </r>
  </si>
  <si>
    <t>Всего</t>
  </si>
  <si>
    <t>дисциплин и МДК</t>
  </si>
  <si>
    <r>
      <t xml:space="preserve">Экзамены </t>
    </r>
    <r>
      <rPr>
        <sz val="10"/>
        <rFont val="Times New Roman"/>
        <family val="1"/>
        <charset val="204"/>
      </rPr>
      <t>на учебную группу ( 18ч - I курс, 18 ч - II курс, 30 ч. - III курс)</t>
    </r>
  </si>
  <si>
    <t>учебной практики</t>
  </si>
  <si>
    <t>Государственная итоговая аттестация:</t>
  </si>
  <si>
    <t xml:space="preserve">производств. практики </t>
  </si>
  <si>
    <t>72/2 нед</t>
  </si>
  <si>
    <t>216/6 нед</t>
  </si>
  <si>
    <t>108/3 нед</t>
  </si>
  <si>
    <t>396/11 нед</t>
  </si>
  <si>
    <t>экзаменов</t>
  </si>
  <si>
    <t>дифф. зачетов</t>
  </si>
  <si>
    <t>зачетов</t>
  </si>
  <si>
    <t>СОГЛАСОВАНО</t>
  </si>
  <si>
    <t>Учебный план рассмотрен и согласован на заседании ЦМК</t>
  </si>
  <si>
    <r>
      <t xml:space="preserve">Протокол "___" от        </t>
    </r>
    <r>
      <rPr>
        <u/>
        <sz val="9"/>
        <rFont val="Times New Roman"/>
        <family val="1"/>
        <charset val="204"/>
      </rPr>
      <t>2018г.</t>
    </r>
  </si>
  <si>
    <t>Основы трудоустройства</t>
  </si>
  <si>
    <t>дз/5</t>
  </si>
  <si>
    <t xml:space="preserve">Литература </t>
  </si>
  <si>
    <t xml:space="preserve">Иностранный язык </t>
  </si>
  <si>
    <t xml:space="preserve">История </t>
  </si>
  <si>
    <t xml:space="preserve">Физическая культура (ОФК) </t>
  </si>
  <si>
    <t xml:space="preserve">Химия </t>
  </si>
  <si>
    <t xml:space="preserve">Обществознание (вкл. экономику, право) </t>
  </si>
  <si>
    <t xml:space="preserve">Математика </t>
  </si>
  <si>
    <t xml:space="preserve">Физика </t>
  </si>
  <si>
    <t xml:space="preserve">История России </t>
  </si>
  <si>
    <t xml:space="preserve">Технологии создания и обработки цифровой мультимедийной информации </t>
  </si>
  <si>
    <t xml:space="preserve">Учебная практика (производственное обучение) </t>
  </si>
  <si>
    <t xml:space="preserve">Производственная практика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</si>
</sst>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27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textRotation="90" wrapText="1"/>
    </xf>
    <xf numFmtId="1" fontId="3" fillId="5" borderId="1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wrapText="1"/>
    </xf>
    <xf numFmtId="0" fontId="3" fillId="6" borderId="2" xfId="0" applyFont="1" applyFill="1" applyBorder="1" applyAlignment="1">
      <alignment horizontal="center" wrapText="1"/>
    </xf>
    <xf numFmtId="1" fontId="8" fillId="6" borderId="2" xfId="0" applyNumberFormat="1" applyFont="1" applyFill="1" applyBorder="1" applyAlignment="1">
      <alignment horizontal="center" vertical="center"/>
    </xf>
    <xf numFmtId="1" fontId="8" fillId="6" borderId="14" xfId="0" applyNumberFormat="1" applyFont="1" applyFill="1" applyBorder="1" applyAlignment="1">
      <alignment horizontal="center" vertical="center"/>
    </xf>
    <xf numFmtId="1" fontId="8" fillId="6" borderId="15" xfId="0" applyNumberFormat="1" applyFont="1" applyFill="1" applyBorder="1" applyAlignment="1">
      <alignment horizontal="center" vertical="center" textRotation="90"/>
    </xf>
    <xf numFmtId="1" fontId="8" fillId="6" borderId="16" xfId="0" applyNumberFormat="1" applyFont="1" applyFill="1" applyBorder="1" applyAlignment="1">
      <alignment horizontal="center" vertical="center"/>
    </xf>
    <xf numFmtId="1" fontId="8" fillId="6" borderId="17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0" fontId="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textRotation="90" wrapText="1"/>
    </xf>
    <xf numFmtId="0" fontId="3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textRotation="255" wrapText="1"/>
    </xf>
    <xf numFmtId="0" fontId="3" fillId="2" borderId="2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wrapText="1"/>
    </xf>
    <xf numFmtId="0" fontId="5" fillId="3" borderId="1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textRotation="255" wrapText="1"/>
    </xf>
    <xf numFmtId="0" fontId="5" fillId="2" borderId="26" xfId="0" applyFont="1" applyFill="1" applyBorder="1" applyAlignment="1">
      <alignment horizontal="center" textRotation="255" wrapText="1"/>
    </xf>
    <xf numFmtId="0" fontId="3" fillId="2" borderId="1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wrapText="1"/>
    </xf>
    <xf numFmtId="0" fontId="3" fillId="6" borderId="27" xfId="0" applyFont="1" applyFill="1" applyBorder="1" applyAlignment="1">
      <alignment horizontal="center" wrapText="1"/>
    </xf>
    <xf numFmtId="1" fontId="8" fillId="6" borderId="8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1" fontId="8" fillId="6" borderId="0" xfId="0" applyNumberFormat="1" applyFont="1" applyFill="1" applyBorder="1" applyAlignment="1">
      <alignment horizontal="center" vertical="center" textRotation="255"/>
    </xf>
    <xf numFmtId="1" fontId="8" fillId="6" borderId="28" xfId="0" applyNumberFormat="1" applyFont="1" applyFill="1" applyBorder="1" applyAlignment="1">
      <alignment horizontal="center" vertical="center"/>
    </xf>
    <xf numFmtId="1" fontId="8" fillId="6" borderId="27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textRotation="255" wrapText="1"/>
    </xf>
    <xf numFmtId="0" fontId="3" fillId="3" borderId="30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textRotation="255" wrapText="1"/>
    </xf>
    <xf numFmtId="0" fontId="5" fillId="2" borderId="21" xfId="0" applyFont="1" applyFill="1" applyBorder="1" applyAlignment="1">
      <alignment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2" borderId="36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wrapText="1"/>
    </xf>
    <xf numFmtId="0" fontId="5" fillId="2" borderId="29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textRotation="255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left" vertical="top" wrapText="1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 textRotation="255"/>
    </xf>
    <xf numFmtId="1" fontId="3" fillId="5" borderId="12" xfId="0" applyNumberFormat="1" applyFont="1" applyFill="1" applyBorder="1" applyAlignment="1">
      <alignment horizontal="center" vertical="center"/>
    </xf>
    <xf numFmtId="1" fontId="4" fillId="2" borderId="0" xfId="0" applyNumberFormat="1" applyFont="1" applyFill="1"/>
    <xf numFmtId="0" fontId="4" fillId="2" borderId="0" xfId="0" applyFont="1" applyFill="1"/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49" fontId="3" fillId="2" borderId="12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38" xfId="0" applyNumberFormat="1" applyFont="1" applyFill="1" applyBorder="1" applyAlignment="1">
      <alignment horizontal="center" vertical="center" textRotation="255"/>
    </xf>
    <xf numFmtId="1" fontId="5" fillId="2" borderId="2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left" vertical="top" wrapText="1"/>
    </xf>
    <xf numFmtId="49" fontId="3" fillId="6" borderId="12" xfId="0" applyNumberFormat="1" applyFont="1" applyFill="1" applyBorder="1" applyAlignment="1">
      <alignment horizontal="center" wrapText="1"/>
    </xf>
    <xf numFmtId="1" fontId="3" fillId="6" borderId="12" xfId="0" applyNumberFormat="1" applyFont="1" applyFill="1" applyBorder="1" applyAlignment="1">
      <alignment horizontal="center" vertical="center" wrapText="1"/>
    </xf>
    <xf numFmtId="1" fontId="3" fillId="6" borderId="12" xfId="0" applyNumberFormat="1" applyFont="1" applyFill="1" applyBorder="1" applyAlignment="1">
      <alignment horizontal="center" vertical="center" textRotation="255" wrapText="1"/>
    </xf>
    <xf numFmtId="1" fontId="3" fillId="7" borderId="12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vertical="top" wrapText="1"/>
    </xf>
    <xf numFmtId="49" fontId="3" fillId="6" borderId="12" xfId="0" applyNumberFormat="1" applyFont="1" applyFill="1" applyBorder="1" applyAlignment="1">
      <alignment horizontal="center" vertical="center"/>
    </xf>
    <xf numFmtId="1" fontId="8" fillId="6" borderId="12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 vertical="center"/>
    </xf>
    <xf numFmtId="1" fontId="8" fillId="6" borderId="29" xfId="0" applyNumberFormat="1" applyFont="1" applyFill="1" applyBorder="1" applyAlignment="1">
      <alignment horizontal="center" vertical="center"/>
    </xf>
    <xf numFmtId="1" fontId="8" fillId="6" borderId="5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255"/>
    </xf>
    <xf numFmtId="1" fontId="5" fillId="6" borderId="29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top" wrapText="1"/>
    </xf>
    <xf numFmtId="1" fontId="5" fillId="2" borderId="23" xfId="0" applyNumberFormat="1" applyFont="1" applyFill="1" applyBorder="1" applyAlignment="1">
      <alignment horizontal="center" vertical="center" textRotation="255"/>
    </xf>
    <xf numFmtId="0" fontId="5" fillId="2" borderId="39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center" vertical="center" textRotation="255"/>
    </xf>
    <xf numFmtId="1" fontId="8" fillId="6" borderId="10" xfId="0" applyNumberFormat="1" applyFont="1" applyFill="1" applyBorder="1" applyAlignment="1">
      <alignment horizontal="center" vertical="center" textRotation="255"/>
    </xf>
    <xf numFmtId="1" fontId="8" fillId="7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textRotation="255"/>
    </xf>
    <xf numFmtId="1" fontId="6" fillId="2" borderId="1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textRotation="255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top" wrapText="1"/>
    </xf>
    <xf numFmtId="1" fontId="6" fillId="2" borderId="12" xfId="0" applyNumberFormat="1" applyFont="1" applyFill="1" applyBorder="1" applyAlignment="1">
      <alignment horizontal="center" vertical="center" textRotation="255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textRotation="255"/>
    </xf>
    <xf numFmtId="0" fontId="3" fillId="6" borderId="1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textRotation="90"/>
    </xf>
    <xf numFmtId="0" fontId="5" fillId="2" borderId="21" xfId="0" applyFont="1" applyFill="1" applyBorder="1"/>
    <xf numFmtId="0" fontId="6" fillId="6" borderId="12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left" vertical="top" wrapText="1"/>
    </xf>
    <xf numFmtId="49" fontId="5" fillId="6" borderId="12" xfId="0" applyNumberFormat="1" applyFont="1" applyFill="1" applyBorder="1" applyAlignment="1">
      <alignment horizontal="center" vertical="center"/>
    </xf>
    <xf numFmtId="1" fontId="6" fillId="6" borderId="12" xfId="0" applyNumberFormat="1" applyFont="1" applyFill="1" applyBorder="1" applyAlignment="1">
      <alignment horizontal="center" vertical="center" wrapText="1"/>
    </xf>
    <xf numFmtId="1" fontId="6" fillId="6" borderId="3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 textRotation="90" wrapText="1"/>
    </xf>
    <xf numFmtId="1" fontId="5" fillId="6" borderId="16" xfId="0" applyNumberFormat="1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textRotation="90"/>
    </xf>
    <xf numFmtId="1" fontId="3" fillId="6" borderId="4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 textRotation="90" wrapText="1"/>
    </xf>
    <xf numFmtId="1" fontId="8" fillId="2" borderId="29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textRotation="90"/>
    </xf>
    <xf numFmtId="1" fontId="8" fillId="6" borderId="10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textRotation="90"/>
    </xf>
    <xf numFmtId="1" fontId="8" fillId="6" borderId="12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 vertical="top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textRotation="90" wrapText="1"/>
    </xf>
    <xf numFmtId="1" fontId="3" fillId="3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2" fillId="6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 textRotation="90" wrapText="1"/>
    </xf>
    <xf numFmtId="0" fontId="3" fillId="2" borderId="8" xfId="0" applyFont="1" applyFill="1" applyBorder="1" applyAlignment="1">
      <alignment textRotation="90" wrapText="1"/>
    </xf>
    <xf numFmtId="0" fontId="5" fillId="2" borderId="8" xfId="0" applyFont="1" applyFill="1" applyBorder="1" applyAlignment="1">
      <alignment vertical="top" textRotation="90" wrapText="1"/>
    </xf>
    <xf numFmtId="0" fontId="5" fillId="2" borderId="10" xfId="0" applyFont="1" applyFill="1" applyBorder="1" applyAlignment="1">
      <alignment textRotation="90" wrapText="1"/>
    </xf>
    <xf numFmtId="0" fontId="2" fillId="2" borderId="0" xfId="0" applyFont="1" applyFill="1" applyAlignment="1">
      <alignment horizontal="center" vertical="center" textRotation="90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5" fillId="2" borderId="9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5" fillId="2" borderId="1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42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9"/>
  <sheetViews>
    <sheetView tabSelected="1" topLeftCell="A38" workbookViewId="0">
      <selection activeCell="C51" sqref="C51"/>
    </sheetView>
  </sheetViews>
  <sheetFormatPr defaultRowHeight="12" x14ac:dyDescent="0.2"/>
  <cols>
    <col min="1" max="1" width="11.42578125" style="1" customWidth="1"/>
    <col min="2" max="2" width="41.5703125" style="2" customWidth="1"/>
    <col min="3" max="3" width="7" style="2" customWidth="1"/>
    <col min="4" max="4" width="6.28515625" style="1" customWidth="1"/>
    <col min="5" max="5" width="6.140625" style="1" customWidth="1"/>
    <col min="6" max="6" width="6.140625" style="216" customWidth="1"/>
    <col min="7" max="7" width="7.85546875" style="1" customWidth="1"/>
    <col min="8" max="8" width="8.7109375" style="1" customWidth="1"/>
    <col min="9" max="9" width="7.42578125" style="1" customWidth="1"/>
    <col min="10" max="10" width="7.5703125" style="1" customWidth="1"/>
    <col min="11" max="11" width="7.140625" style="1" customWidth="1"/>
    <col min="12" max="12" width="6.85546875" style="1" customWidth="1"/>
    <col min="13" max="14" width="5.7109375" style="217" customWidth="1"/>
    <col min="15" max="15" width="6.28515625" style="1" customWidth="1"/>
    <col min="16" max="256" width="9.140625" style="2"/>
    <col min="257" max="257" width="11.42578125" style="2" customWidth="1"/>
    <col min="258" max="258" width="41.5703125" style="2" customWidth="1"/>
    <col min="259" max="259" width="7" style="2" customWidth="1"/>
    <col min="260" max="260" width="6.28515625" style="2" customWidth="1"/>
    <col min="261" max="262" width="6.140625" style="2" customWidth="1"/>
    <col min="263" max="263" width="7.85546875" style="2" customWidth="1"/>
    <col min="264" max="264" width="8.7109375" style="2" customWidth="1"/>
    <col min="265" max="265" width="7.42578125" style="2" customWidth="1"/>
    <col min="266" max="266" width="7.5703125" style="2" customWidth="1"/>
    <col min="267" max="267" width="7.140625" style="2" customWidth="1"/>
    <col min="268" max="268" width="6.85546875" style="2" customWidth="1"/>
    <col min="269" max="270" width="5.7109375" style="2" customWidth="1"/>
    <col min="271" max="271" width="6.28515625" style="2" customWidth="1"/>
    <col min="272" max="512" width="9.140625" style="2"/>
    <col min="513" max="513" width="11.42578125" style="2" customWidth="1"/>
    <col min="514" max="514" width="41.5703125" style="2" customWidth="1"/>
    <col min="515" max="515" width="7" style="2" customWidth="1"/>
    <col min="516" max="516" width="6.28515625" style="2" customWidth="1"/>
    <col min="517" max="518" width="6.140625" style="2" customWidth="1"/>
    <col min="519" max="519" width="7.85546875" style="2" customWidth="1"/>
    <col min="520" max="520" width="8.7109375" style="2" customWidth="1"/>
    <col min="521" max="521" width="7.42578125" style="2" customWidth="1"/>
    <col min="522" max="522" width="7.5703125" style="2" customWidth="1"/>
    <col min="523" max="523" width="7.140625" style="2" customWidth="1"/>
    <col min="524" max="524" width="6.85546875" style="2" customWidth="1"/>
    <col min="525" max="526" width="5.7109375" style="2" customWidth="1"/>
    <col min="527" max="527" width="6.28515625" style="2" customWidth="1"/>
    <col min="528" max="768" width="9.140625" style="2"/>
    <col min="769" max="769" width="11.42578125" style="2" customWidth="1"/>
    <col min="770" max="770" width="41.5703125" style="2" customWidth="1"/>
    <col min="771" max="771" width="7" style="2" customWidth="1"/>
    <col min="772" max="772" width="6.28515625" style="2" customWidth="1"/>
    <col min="773" max="774" width="6.140625" style="2" customWidth="1"/>
    <col min="775" max="775" width="7.85546875" style="2" customWidth="1"/>
    <col min="776" max="776" width="8.7109375" style="2" customWidth="1"/>
    <col min="777" max="777" width="7.42578125" style="2" customWidth="1"/>
    <col min="778" max="778" width="7.5703125" style="2" customWidth="1"/>
    <col min="779" max="779" width="7.140625" style="2" customWidth="1"/>
    <col min="780" max="780" width="6.85546875" style="2" customWidth="1"/>
    <col min="781" max="782" width="5.7109375" style="2" customWidth="1"/>
    <col min="783" max="783" width="6.28515625" style="2" customWidth="1"/>
    <col min="784" max="1024" width="9.140625" style="2"/>
    <col min="1025" max="1025" width="11.42578125" style="2" customWidth="1"/>
    <col min="1026" max="1026" width="41.5703125" style="2" customWidth="1"/>
    <col min="1027" max="1027" width="7" style="2" customWidth="1"/>
    <col min="1028" max="1028" width="6.28515625" style="2" customWidth="1"/>
    <col min="1029" max="1030" width="6.140625" style="2" customWidth="1"/>
    <col min="1031" max="1031" width="7.85546875" style="2" customWidth="1"/>
    <col min="1032" max="1032" width="8.7109375" style="2" customWidth="1"/>
    <col min="1033" max="1033" width="7.42578125" style="2" customWidth="1"/>
    <col min="1034" max="1034" width="7.5703125" style="2" customWidth="1"/>
    <col min="1035" max="1035" width="7.140625" style="2" customWidth="1"/>
    <col min="1036" max="1036" width="6.85546875" style="2" customWidth="1"/>
    <col min="1037" max="1038" width="5.7109375" style="2" customWidth="1"/>
    <col min="1039" max="1039" width="6.28515625" style="2" customWidth="1"/>
    <col min="1040" max="1280" width="9.140625" style="2"/>
    <col min="1281" max="1281" width="11.42578125" style="2" customWidth="1"/>
    <col min="1282" max="1282" width="41.5703125" style="2" customWidth="1"/>
    <col min="1283" max="1283" width="7" style="2" customWidth="1"/>
    <col min="1284" max="1284" width="6.28515625" style="2" customWidth="1"/>
    <col min="1285" max="1286" width="6.140625" style="2" customWidth="1"/>
    <col min="1287" max="1287" width="7.85546875" style="2" customWidth="1"/>
    <col min="1288" max="1288" width="8.7109375" style="2" customWidth="1"/>
    <col min="1289" max="1289" width="7.42578125" style="2" customWidth="1"/>
    <col min="1290" max="1290" width="7.5703125" style="2" customWidth="1"/>
    <col min="1291" max="1291" width="7.140625" style="2" customWidth="1"/>
    <col min="1292" max="1292" width="6.85546875" style="2" customWidth="1"/>
    <col min="1293" max="1294" width="5.7109375" style="2" customWidth="1"/>
    <col min="1295" max="1295" width="6.28515625" style="2" customWidth="1"/>
    <col min="1296" max="1536" width="9.140625" style="2"/>
    <col min="1537" max="1537" width="11.42578125" style="2" customWidth="1"/>
    <col min="1538" max="1538" width="41.5703125" style="2" customWidth="1"/>
    <col min="1539" max="1539" width="7" style="2" customWidth="1"/>
    <col min="1540" max="1540" width="6.28515625" style="2" customWidth="1"/>
    <col min="1541" max="1542" width="6.140625" style="2" customWidth="1"/>
    <col min="1543" max="1543" width="7.85546875" style="2" customWidth="1"/>
    <col min="1544" max="1544" width="8.7109375" style="2" customWidth="1"/>
    <col min="1545" max="1545" width="7.42578125" style="2" customWidth="1"/>
    <col min="1546" max="1546" width="7.5703125" style="2" customWidth="1"/>
    <col min="1547" max="1547" width="7.140625" style="2" customWidth="1"/>
    <col min="1548" max="1548" width="6.85546875" style="2" customWidth="1"/>
    <col min="1549" max="1550" width="5.7109375" style="2" customWidth="1"/>
    <col min="1551" max="1551" width="6.28515625" style="2" customWidth="1"/>
    <col min="1552" max="1792" width="9.140625" style="2"/>
    <col min="1793" max="1793" width="11.42578125" style="2" customWidth="1"/>
    <col min="1794" max="1794" width="41.5703125" style="2" customWidth="1"/>
    <col min="1795" max="1795" width="7" style="2" customWidth="1"/>
    <col min="1796" max="1796" width="6.28515625" style="2" customWidth="1"/>
    <col min="1797" max="1798" width="6.140625" style="2" customWidth="1"/>
    <col min="1799" max="1799" width="7.85546875" style="2" customWidth="1"/>
    <col min="1800" max="1800" width="8.7109375" style="2" customWidth="1"/>
    <col min="1801" max="1801" width="7.42578125" style="2" customWidth="1"/>
    <col min="1802" max="1802" width="7.5703125" style="2" customWidth="1"/>
    <col min="1803" max="1803" width="7.140625" style="2" customWidth="1"/>
    <col min="1804" max="1804" width="6.85546875" style="2" customWidth="1"/>
    <col min="1805" max="1806" width="5.7109375" style="2" customWidth="1"/>
    <col min="1807" max="1807" width="6.28515625" style="2" customWidth="1"/>
    <col min="1808" max="2048" width="9.140625" style="2"/>
    <col min="2049" max="2049" width="11.42578125" style="2" customWidth="1"/>
    <col min="2050" max="2050" width="41.5703125" style="2" customWidth="1"/>
    <col min="2051" max="2051" width="7" style="2" customWidth="1"/>
    <col min="2052" max="2052" width="6.28515625" style="2" customWidth="1"/>
    <col min="2053" max="2054" width="6.140625" style="2" customWidth="1"/>
    <col min="2055" max="2055" width="7.85546875" style="2" customWidth="1"/>
    <col min="2056" max="2056" width="8.7109375" style="2" customWidth="1"/>
    <col min="2057" max="2057" width="7.42578125" style="2" customWidth="1"/>
    <col min="2058" max="2058" width="7.5703125" style="2" customWidth="1"/>
    <col min="2059" max="2059" width="7.140625" style="2" customWidth="1"/>
    <col min="2060" max="2060" width="6.85546875" style="2" customWidth="1"/>
    <col min="2061" max="2062" width="5.7109375" style="2" customWidth="1"/>
    <col min="2063" max="2063" width="6.28515625" style="2" customWidth="1"/>
    <col min="2064" max="2304" width="9.140625" style="2"/>
    <col min="2305" max="2305" width="11.42578125" style="2" customWidth="1"/>
    <col min="2306" max="2306" width="41.5703125" style="2" customWidth="1"/>
    <col min="2307" max="2307" width="7" style="2" customWidth="1"/>
    <col min="2308" max="2308" width="6.28515625" style="2" customWidth="1"/>
    <col min="2309" max="2310" width="6.140625" style="2" customWidth="1"/>
    <col min="2311" max="2311" width="7.85546875" style="2" customWidth="1"/>
    <col min="2312" max="2312" width="8.7109375" style="2" customWidth="1"/>
    <col min="2313" max="2313" width="7.42578125" style="2" customWidth="1"/>
    <col min="2314" max="2314" width="7.5703125" style="2" customWidth="1"/>
    <col min="2315" max="2315" width="7.140625" style="2" customWidth="1"/>
    <col min="2316" max="2316" width="6.85546875" style="2" customWidth="1"/>
    <col min="2317" max="2318" width="5.7109375" style="2" customWidth="1"/>
    <col min="2319" max="2319" width="6.28515625" style="2" customWidth="1"/>
    <col min="2320" max="2560" width="9.140625" style="2"/>
    <col min="2561" max="2561" width="11.42578125" style="2" customWidth="1"/>
    <col min="2562" max="2562" width="41.5703125" style="2" customWidth="1"/>
    <col min="2563" max="2563" width="7" style="2" customWidth="1"/>
    <col min="2564" max="2564" width="6.28515625" style="2" customWidth="1"/>
    <col min="2565" max="2566" width="6.140625" style="2" customWidth="1"/>
    <col min="2567" max="2567" width="7.85546875" style="2" customWidth="1"/>
    <col min="2568" max="2568" width="8.7109375" style="2" customWidth="1"/>
    <col min="2569" max="2569" width="7.42578125" style="2" customWidth="1"/>
    <col min="2570" max="2570" width="7.5703125" style="2" customWidth="1"/>
    <col min="2571" max="2571" width="7.140625" style="2" customWidth="1"/>
    <col min="2572" max="2572" width="6.85546875" style="2" customWidth="1"/>
    <col min="2573" max="2574" width="5.7109375" style="2" customWidth="1"/>
    <col min="2575" max="2575" width="6.28515625" style="2" customWidth="1"/>
    <col min="2576" max="2816" width="9.140625" style="2"/>
    <col min="2817" max="2817" width="11.42578125" style="2" customWidth="1"/>
    <col min="2818" max="2818" width="41.5703125" style="2" customWidth="1"/>
    <col min="2819" max="2819" width="7" style="2" customWidth="1"/>
    <col min="2820" max="2820" width="6.28515625" style="2" customWidth="1"/>
    <col min="2821" max="2822" width="6.140625" style="2" customWidth="1"/>
    <col min="2823" max="2823" width="7.85546875" style="2" customWidth="1"/>
    <col min="2824" max="2824" width="8.7109375" style="2" customWidth="1"/>
    <col min="2825" max="2825" width="7.42578125" style="2" customWidth="1"/>
    <col min="2826" max="2826" width="7.5703125" style="2" customWidth="1"/>
    <col min="2827" max="2827" width="7.140625" style="2" customWidth="1"/>
    <col min="2828" max="2828" width="6.85546875" style="2" customWidth="1"/>
    <col min="2829" max="2830" width="5.7109375" style="2" customWidth="1"/>
    <col min="2831" max="2831" width="6.28515625" style="2" customWidth="1"/>
    <col min="2832" max="3072" width="9.140625" style="2"/>
    <col min="3073" max="3073" width="11.42578125" style="2" customWidth="1"/>
    <col min="3074" max="3074" width="41.5703125" style="2" customWidth="1"/>
    <col min="3075" max="3075" width="7" style="2" customWidth="1"/>
    <col min="3076" max="3076" width="6.28515625" style="2" customWidth="1"/>
    <col min="3077" max="3078" width="6.140625" style="2" customWidth="1"/>
    <col min="3079" max="3079" width="7.85546875" style="2" customWidth="1"/>
    <col min="3080" max="3080" width="8.7109375" style="2" customWidth="1"/>
    <col min="3081" max="3081" width="7.42578125" style="2" customWidth="1"/>
    <col min="3082" max="3082" width="7.5703125" style="2" customWidth="1"/>
    <col min="3083" max="3083" width="7.140625" style="2" customWidth="1"/>
    <col min="3084" max="3084" width="6.85546875" style="2" customWidth="1"/>
    <col min="3085" max="3086" width="5.7109375" style="2" customWidth="1"/>
    <col min="3087" max="3087" width="6.28515625" style="2" customWidth="1"/>
    <col min="3088" max="3328" width="9.140625" style="2"/>
    <col min="3329" max="3329" width="11.42578125" style="2" customWidth="1"/>
    <col min="3330" max="3330" width="41.5703125" style="2" customWidth="1"/>
    <col min="3331" max="3331" width="7" style="2" customWidth="1"/>
    <col min="3332" max="3332" width="6.28515625" style="2" customWidth="1"/>
    <col min="3333" max="3334" width="6.140625" style="2" customWidth="1"/>
    <col min="3335" max="3335" width="7.85546875" style="2" customWidth="1"/>
    <col min="3336" max="3336" width="8.7109375" style="2" customWidth="1"/>
    <col min="3337" max="3337" width="7.42578125" style="2" customWidth="1"/>
    <col min="3338" max="3338" width="7.5703125" style="2" customWidth="1"/>
    <col min="3339" max="3339" width="7.140625" style="2" customWidth="1"/>
    <col min="3340" max="3340" width="6.85546875" style="2" customWidth="1"/>
    <col min="3341" max="3342" width="5.7109375" style="2" customWidth="1"/>
    <col min="3343" max="3343" width="6.28515625" style="2" customWidth="1"/>
    <col min="3344" max="3584" width="9.140625" style="2"/>
    <col min="3585" max="3585" width="11.42578125" style="2" customWidth="1"/>
    <col min="3586" max="3586" width="41.5703125" style="2" customWidth="1"/>
    <col min="3587" max="3587" width="7" style="2" customWidth="1"/>
    <col min="3588" max="3588" width="6.28515625" style="2" customWidth="1"/>
    <col min="3589" max="3590" width="6.140625" style="2" customWidth="1"/>
    <col min="3591" max="3591" width="7.85546875" style="2" customWidth="1"/>
    <col min="3592" max="3592" width="8.7109375" style="2" customWidth="1"/>
    <col min="3593" max="3593" width="7.42578125" style="2" customWidth="1"/>
    <col min="3594" max="3594" width="7.5703125" style="2" customWidth="1"/>
    <col min="3595" max="3595" width="7.140625" style="2" customWidth="1"/>
    <col min="3596" max="3596" width="6.85546875" style="2" customWidth="1"/>
    <col min="3597" max="3598" width="5.7109375" style="2" customWidth="1"/>
    <col min="3599" max="3599" width="6.28515625" style="2" customWidth="1"/>
    <col min="3600" max="3840" width="9.140625" style="2"/>
    <col min="3841" max="3841" width="11.42578125" style="2" customWidth="1"/>
    <col min="3842" max="3842" width="41.5703125" style="2" customWidth="1"/>
    <col min="3843" max="3843" width="7" style="2" customWidth="1"/>
    <col min="3844" max="3844" width="6.28515625" style="2" customWidth="1"/>
    <col min="3845" max="3846" width="6.140625" style="2" customWidth="1"/>
    <col min="3847" max="3847" width="7.85546875" style="2" customWidth="1"/>
    <col min="3848" max="3848" width="8.7109375" style="2" customWidth="1"/>
    <col min="3849" max="3849" width="7.42578125" style="2" customWidth="1"/>
    <col min="3850" max="3850" width="7.5703125" style="2" customWidth="1"/>
    <col min="3851" max="3851" width="7.140625" style="2" customWidth="1"/>
    <col min="3852" max="3852" width="6.85546875" style="2" customWidth="1"/>
    <col min="3853" max="3854" width="5.7109375" style="2" customWidth="1"/>
    <col min="3855" max="3855" width="6.28515625" style="2" customWidth="1"/>
    <col min="3856" max="4096" width="9.140625" style="2"/>
    <col min="4097" max="4097" width="11.42578125" style="2" customWidth="1"/>
    <col min="4098" max="4098" width="41.5703125" style="2" customWidth="1"/>
    <col min="4099" max="4099" width="7" style="2" customWidth="1"/>
    <col min="4100" max="4100" width="6.28515625" style="2" customWidth="1"/>
    <col min="4101" max="4102" width="6.140625" style="2" customWidth="1"/>
    <col min="4103" max="4103" width="7.85546875" style="2" customWidth="1"/>
    <col min="4104" max="4104" width="8.7109375" style="2" customWidth="1"/>
    <col min="4105" max="4105" width="7.42578125" style="2" customWidth="1"/>
    <col min="4106" max="4106" width="7.5703125" style="2" customWidth="1"/>
    <col min="4107" max="4107" width="7.140625" style="2" customWidth="1"/>
    <col min="4108" max="4108" width="6.85546875" style="2" customWidth="1"/>
    <col min="4109" max="4110" width="5.7109375" style="2" customWidth="1"/>
    <col min="4111" max="4111" width="6.28515625" style="2" customWidth="1"/>
    <col min="4112" max="4352" width="9.140625" style="2"/>
    <col min="4353" max="4353" width="11.42578125" style="2" customWidth="1"/>
    <col min="4354" max="4354" width="41.5703125" style="2" customWidth="1"/>
    <col min="4355" max="4355" width="7" style="2" customWidth="1"/>
    <col min="4356" max="4356" width="6.28515625" style="2" customWidth="1"/>
    <col min="4357" max="4358" width="6.140625" style="2" customWidth="1"/>
    <col min="4359" max="4359" width="7.85546875" style="2" customWidth="1"/>
    <col min="4360" max="4360" width="8.7109375" style="2" customWidth="1"/>
    <col min="4361" max="4361" width="7.42578125" style="2" customWidth="1"/>
    <col min="4362" max="4362" width="7.5703125" style="2" customWidth="1"/>
    <col min="4363" max="4363" width="7.140625" style="2" customWidth="1"/>
    <col min="4364" max="4364" width="6.85546875" style="2" customWidth="1"/>
    <col min="4365" max="4366" width="5.7109375" style="2" customWidth="1"/>
    <col min="4367" max="4367" width="6.28515625" style="2" customWidth="1"/>
    <col min="4368" max="4608" width="9.140625" style="2"/>
    <col min="4609" max="4609" width="11.42578125" style="2" customWidth="1"/>
    <col min="4610" max="4610" width="41.5703125" style="2" customWidth="1"/>
    <col min="4611" max="4611" width="7" style="2" customWidth="1"/>
    <col min="4612" max="4612" width="6.28515625" style="2" customWidth="1"/>
    <col min="4613" max="4614" width="6.140625" style="2" customWidth="1"/>
    <col min="4615" max="4615" width="7.85546875" style="2" customWidth="1"/>
    <col min="4616" max="4616" width="8.7109375" style="2" customWidth="1"/>
    <col min="4617" max="4617" width="7.42578125" style="2" customWidth="1"/>
    <col min="4618" max="4618" width="7.5703125" style="2" customWidth="1"/>
    <col min="4619" max="4619" width="7.140625" style="2" customWidth="1"/>
    <col min="4620" max="4620" width="6.85546875" style="2" customWidth="1"/>
    <col min="4621" max="4622" width="5.7109375" style="2" customWidth="1"/>
    <col min="4623" max="4623" width="6.28515625" style="2" customWidth="1"/>
    <col min="4624" max="4864" width="9.140625" style="2"/>
    <col min="4865" max="4865" width="11.42578125" style="2" customWidth="1"/>
    <col min="4866" max="4866" width="41.5703125" style="2" customWidth="1"/>
    <col min="4867" max="4867" width="7" style="2" customWidth="1"/>
    <col min="4868" max="4868" width="6.28515625" style="2" customWidth="1"/>
    <col min="4869" max="4870" width="6.140625" style="2" customWidth="1"/>
    <col min="4871" max="4871" width="7.85546875" style="2" customWidth="1"/>
    <col min="4872" max="4872" width="8.7109375" style="2" customWidth="1"/>
    <col min="4873" max="4873" width="7.42578125" style="2" customWidth="1"/>
    <col min="4874" max="4874" width="7.5703125" style="2" customWidth="1"/>
    <col min="4875" max="4875" width="7.140625" style="2" customWidth="1"/>
    <col min="4876" max="4876" width="6.85546875" style="2" customWidth="1"/>
    <col min="4877" max="4878" width="5.7109375" style="2" customWidth="1"/>
    <col min="4879" max="4879" width="6.28515625" style="2" customWidth="1"/>
    <col min="4880" max="5120" width="9.140625" style="2"/>
    <col min="5121" max="5121" width="11.42578125" style="2" customWidth="1"/>
    <col min="5122" max="5122" width="41.5703125" style="2" customWidth="1"/>
    <col min="5123" max="5123" width="7" style="2" customWidth="1"/>
    <col min="5124" max="5124" width="6.28515625" style="2" customWidth="1"/>
    <col min="5125" max="5126" width="6.140625" style="2" customWidth="1"/>
    <col min="5127" max="5127" width="7.85546875" style="2" customWidth="1"/>
    <col min="5128" max="5128" width="8.7109375" style="2" customWidth="1"/>
    <col min="5129" max="5129" width="7.42578125" style="2" customWidth="1"/>
    <col min="5130" max="5130" width="7.5703125" style="2" customWidth="1"/>
    <col min="5131" max="5131" width="7.140625" style="2" customWidth="1"/>
    <col min="5132" max="5132" width="6.85546875" style="2" customWidth="1"/>
    <col min="5133" max="5134" width="5.7109375" style="2" customWidth="1"/>
    <col min="5135" max="5135" width="6.28515625" style="2" customWidth="1"/>
    <col min="5136" max="5376" width="9.140625" style="2"/>
    <col min="5377" max="5377" width="11.42578125" style="2" customWidth="1"/>
    <col min="5378" max="5378" width="41.5703125" style="2" customWidth="1"/>
    <col min="5379" max="5379" width="7" style="2" customWidth="1"/>
    <col min="5380" max="5380" width="6.28515625" style="2" customWidth="1"/>
    <col min="5381" max="5382" width="6.140625" style="2" customWidth="1"/>
    <col min="5383" max="5383" width="7.85546875" style="2" customWidth="1"/>
    <col min="5384" max="5384" width="8.7109375" style="2" customWidth="1"/>
    <col min="5385" max="5385" width="7.42578125" style="2" customWidth="1"/>
    <col min="5386" max="5386" width="7.5703125" style="2" customWidth="1"/>
    <col min="5387" max="5387" width="7.140625" style="2" customWidth="1"/>
    <col min="5388" max="5388" width="6.85546875" style="2" customWidth="1"/>
    <col min="5389" max="5390" width="5.7109375" style="2" customWidth="1"/>
    <col min="5391" max="5391" width="6.28515625" style="2" customWidth="1"/>
    <col min="5392" max="5632" width="9.140625" style="2"/>
    <col min="5633" max="5633" width="11.42578125" style="2" customWidth="1"/>
    <col min="5634" max="5634" width="41.5703125" style="2" customWidth="1"/>
    <col min="5635" max="5635" width="7" style="2" customWidth="1"/>
    <col min="5636" max="5636" width="6.28515625" style="2" customWidth="1"/>
    <col min="5637" max="5638" width="6.140625" style="2" customWidth="1"/>
    <col min="5639" max="5639" width="7.85546875" style="2" customWidth="1"/>
    <col min="5640" max="5640" width="8.7109375" style="2" customWidth="1"/>
    <col min="5641" max="5641" width="7.42578125" style="2" customWidth="1"/>
    <col min="5642" max="5642" width="7.5703125" style="2" customWidth="1"/>
    <col min="5643" max="5643" width="7.140625" style="2" customWidth="1"/>
    <col min="5644" max="5644" width="6.85546875" style="2" customWidth="1"/>
    <col min="5645" max="5646" width="5.7109375" style="2" customWidth="1"/>
    <col min="5647" max="5647" width="6.28515625" style="2" customWidth="1"/>
    <col min="5648" max="5888" width="9.140625" style="2"/>
    <col min="5889" max="5889" width="11.42578125" style="2" customWidth="1"/>
    <col min="5890" max="5890" width="41.5703125" style="2" customWidth="1"/>
    <col min="5891" max="5891" width="7" style="2" customWidth="1"/>
    <col min="5892" max="5892" width="6.28515625" style="2" customWidth="1"/>
    <col min="5893" max="5894" width="6.140625" style="2" customWidth="1"/>
    <col min="5895" max="5895" width="7.85546875" style="2" customWidth="1"/>
    <col min="5896" max="5896" width="8.7109375" style="2" customWidth="1"/>
    <col min="5897" max="5897" width="7.42578125" style="2" customWidth="1"/>
    <col min="5898" max="5898" width="7.5703125" style="2" customWidth="1"/>
    <col min="5899" max="5899" width="7.140625" style="2" customWidth="1"/>
    <col min="5900" max="5900" width="6.85546875" style="2" customWidth="1"/>
    <col min="5901" max="5902" width="5.7109375" style="2" customWidth="1"/>
    <col min="5903" max="5903" width="6.28515625" style="2" customWidth="1"/>
    <col min="5904" max="6144" width="9.140625" style="2"/>
    <col min="6145" max="6145" width="11.42578125" style="2" customWidth="1"/>
    <col min="6146" max="6146" width="41.5703125" style="2" customWidth="1"/>
    <col min="6147" max="6147" width="7" style="2" customWidth="1"/>
    <col min="6148" max="6148" width="6.28515625" style="2" customWidth="1"/>
    <col min="6149" max="6150" width="6.140625" style="2" customWidth="1"/>
    <col min="6151" max="6151" width="7.85546875" style="2" customWidth="1"/>
    <col min="6152" max="6152" width="8.7109375" style="2" customWidth="1"/>
    <col min="6153" max="6153" width="7.42578125" style="2" customWidth="1"/>
    <col min="6154" max="6154" width="7.5703125" style="2" customWidth="1"/>
    <col min="6155" max="6155" width="7.140625" style="2" customWidth="1"/>
    <col min="6156" max="6156" width="6.85546875" style="2" customWidth="1"/>
    <col min="6157" max="6158" width="5.7109375" style="2" customWidth="1"/>
    <col min="6159" max="6159" width="6.28515625" style="2" customWidth="1"/>
    <col min="6160" max="6400" width="9.140625" style="2"/>
    <col min="6401" max="6401" width="11.42578125" style="2" customWidth="1"/>
    <col min="6402" max="6402" width="41.5703125" style="2" customWidth="1"/>
    <col min="6403" max="6403" width="7" style="2" customWidth="1"/>
    <col min="6404" max="6404" width="6.28515625" style="2" customWidth="1"/>
    <col min="6405" max="6406" width="6.140625" style="2" customWidth="1"/>
    <col min="6407" max="6407" width="7.85546875" style="2" customWidth="1"/>
    <col min="6408" max="6408" width="8.7109375" style="2" customWidth="1"/>
    <col min="6409" max="6409" width="7.42578125" style="2" customWidth="1"/>
    <col min="6410" max="6410" width="7.5703125" style="2" customWidth="1"/>
    <col min="6411" max="6411" width="7.140625" style="2" customWidth="1"/>
    <col min="6412" max="6412" width="6.85546875" style="2" customWidth="1"/>
    <col min="6413" max="6414" width="5.7109375" style="2" customWidth="1"/>
    <col min="6415" max="6415" width="6.28515625" style="2" customWidth="1"/>
    <col min="6416" max="6656" width="9.140625" style="2"/>
    <col min="6657" max="6657" width="11.42578125" style="2" customWidth="1"/>
    <col min="6658" max="6658" width="41.5703125" style="2" customWidth="1"/>
    <col min="6659" max="6659" width="7" style="2" customWidth="1"/>
    <col min="6660" max="6660" width="6.28515625" style="2" customWidth="1"/>
    <col min="6661" max="6662" width="6.140625" style="2" customWidth="1"/>
    <col min="6663" max="6663" width="7.85546875" style="2" customWidth="1"/>
    <col min="6664" max="6664" width="8.7109375" style="2" customWidth="1"/>
    <col min="6665" max="6665" width="7.42578125" style="2" customWidth="1"/>
    <col min="6666" max="6666" width="7.5703125" style="2" customWidth="1"/>
    <col min="6667" max="6667" width="7.140625" style="2" customWidth="1"/>
    <col min="6668" max="6668" width="6.85546875" style="2" customWidth="1"/>
    <col min="6669" max="6670" width="5.7109375" style="2" customWidth="1"/>
    <col min="6671" max="6671" width="6.28515625" style="2" customWidth="1"/>
    <col min="6672" max="6912" width="9.140625" style="2"/>
    <col min="6913" max="6913" width="11.42578125" style="2" customWidth="1"/>
    <col min="6914" max="6914" width="41.5703125" style="2" customWidth="1"/>
    <col min="6915" max="6915" width="7" style="2" customWidth="1"/>
    <col min="6916" max="6916" width="6.28515625" style="2" customWidth="1"/>
    <col min="6917" max="6918" width="6.140625" style="2" customWidth="1"/>
    <col min="6919" max="6919" width="7.85546875" style="2" customWidth="1"/>
    <col min="6920" max="6920" width="8.7109375" style="2" customWidth="1"/>
    <col min="6921" max="6921" width="7.42578125" style="2" customWidth="1"/>
    <col min="6922" max="6922" width="7.5703125" style="2" customWidth="1"/>
    <col min="6923" max="6923" width="7.140625" style="2" customWidth="1"/>
    <col min="6924" max="6924" width="6.85546875" style="2" customWidth="1"/>
    <col min="6925" max="6926" width="5.7109375" style="2" customWidth="1"/>
    <col min="6927" max="6927" width="6.28515625" style="2" customWidth="1"/>
    <col min="6928" max="7168" width="9.140625" style="2"/>
    <col min="7169" max="7169" width="11.42578125" style="2" customWidth="1"/>
    <col min="7170" max="7170" width="41.5703125" style="2" customWidth="1"/>
    <col min="7171" max="7171" width="7" style="2" customWidth="1"/>
    <col min="7172" max="7172" width="6.28515625" style="2" customWidth="1"/>
    <col min="7173" max="7174" width="6.140625" style="2" customWidth="1"/>
    <col min="7175" max="7175" width="7.85546875" style="2" customWidth="1"/>
    <col min="7176" max="7176" width="8.7109375" style="2" customWidth="1"/>
    <col min="7177" max="7177" width="7.42578125" style="2" customWidth="1"/>
    <col min="7178" max="7178" width="7.5703125" style="2" customWidth="1"/>
    <col min="7179" max="7179" width="7.140625" style="2" customWidth="1"/>
    <col min="7180" max="7180" width="6.85546875" style="2" customWidth="1"/>
    <col min="7181" max="7182" width="5.7109375" style="2" customWidth="1"/>
    <col min="7183" max="7183" width="6.28515625" style="2" customWidth="1"/>
    <col min="7184" max="7424" width="9.140625" style="2"/>
    <col min="7425" max="7425" width="11.42578125" style="2" customWidth="1"/>
    <col min="7426" max="7426" width="41.5703125" style="2" customWidth="1"/>
    <col min="7427" max="7427" width="7" style="2" customWidth="1"/>
    <col min="7428" max="7428" width="6.28515625" style="2" customWidth="1"/>
    <col min="7429" max="7430" width="6.140625" style="2" customWidth="1"/>
    <col min="7431" max="7431" width="7.85546875" style="2" customWidth="1"/>
    <col min="7432" max="7432" width="8.7109375" style="2" customWidth="1"/>
    <col min="7433" max="7433" width="7.42578125" style="2" customWidth="1"/>
    <col min="7434" max="7434" width="7.5703125" style="2" customWidth="1"/>
    <col min="7435" max="7435" width="7.140625" style="2" customWidth="1"/>
    <col min="7436" max="7436" width="6.85546875" style="2" customWidth="1"/>
    <col min="7437" max="7438" width="5.7109375" style="2" customWidth="1"/>
    <col min="7439" max="7439" width="6.28515625" style="2" customWidth="1"/>
    <col min="7440" max="7680" width="9.140625" style="2"/>
    <col min="7681" max="7681" width="11.42578125" style="2" customWidth="1"/>
    <col min="7682" max="7682" width="41.5703125" style="2" customWidth="1"/>
    <col min="7683" max="7683" width="7" style="2" customWidth="1"/>
    <col min="7684" max="7684" width="6.28515625" style="2" customWidth="1"/>
    <col min="7685" max="7686" width="6.140625" style="2" customWidth="1"/>
    <col min="7687" max="7687" width="7.85546875" style="2" customWidth="1"/>
    <col min="7688" max="7688" width="8.7109375" style="2" customWidth="1"/>
    <col min="7689" max="7689" width="7.42578125" style="2" customWidth="1"/>
    <col min="7690" max="7690" width="7.5703125" style="2" customWidth="1"/>
    <col min="7691" max="7691" width="7.140625" style="2" customWidth="1"/>
    <col min="7692" max="7692" width="6.85546875" style="2" customWidth="1"/>
    <col min="7693" max="7694" width="5.7109375" style="2" customWidth="1"/>
    <col min="7695" max="7695" width="6.28515625" style="2" customWidth="1"/>
    <col min="7696" max="7936" width="9.140625" style="2"/>
    <col min="7937" max="7937" width="11.42578125" style="2" customWidth="1"/>
    <col min="7938" max="7938" width="41.5703125" style="2" customWidth="1"/>
    <col min="7939" max="7939" width="7" style="2" customWidth="1"/>
    <col min="7940" max="7940" width="6.28515625" style="2" customWidth="1"/>
    <col min="7941" max="7942" width="6.140625" style="2" customWidth="1"/>
    <col min="7943" max="7943" width="7.85546875" style="2" customWidth="1"/>
    <col min="7944" max="7944" width="8.7109375" style="2" customWidth="1"/>
    <col min="7945" max="7945" width="7.42578125" style="2" customWidth="1"/>
    <col min="7946" max="7946" width="7.5703125" style="2" customWidth="1"/>
    <col min="7947" max="7947" width="7.140625" style="2" customWidth="1"/>
    <col min="7948" max="7948" width="6.85546875" style="2" customWidth="1"/>
    <col min="7949" max="7950" width="5.7109375" style="2" customWidth="1"/>
    <col min="7951" max="7951" width="6.28515625" style="2" customWidth="1"/>
    <col min="7952" max="8192" width="9.140625" style="2"/>
    <col min="8193" max="8193" width="11.42578125" style="2" customWidth="1"/>
    <col min="8194" max="8194" width="41.5703125" style="2" customWidth="1"/>
    <col min="8195" max="8195" width="7" style="2" customWidth="1"/>
    <col min="8196" max="8196" width="6.28515625" style="2" customWidth="1"/>
    <col min="8197" max="8198" width="6.140625" style="2" customWidth="1"/>
    <col min="8199" max="8199" width="7.85546875" style="2" customWidth="1"/>
    <col min="8200" max="8200" width="8.7109375" style="2" customWidth="1"/>
    <col min="8201" max="8201" width="7.42578125" style="2" customWidth="1"/>
    <col min="8202" max="8202" width="7.5703125" style="2" customWidth="1"/>
    <col min="8203" max="8203" width="7.140625" style="2" customWidth="1"/>
    <col min="8204" max="8204" width="6.85546875" style="2" customWidth="1"/>
    <col min="8205" max="8206" width="5.7109375" style="2" customWidth="1"/>
    <col min="8207" max="8207" width="6.28515625" style="2" customWidth="1"/>
    <col min="8208" max="8448" width="9.140625" style="2"/>
    <col min="8449" max="8449" width="11.42578125" style="2" customWidth="1"/>
    <col min="8450" max="8450" width="41.5703125" style="2" customWidth="1"/>
    <col min="8451" max="8451" width="7" style="2" customWidth="1"/>
    <col min="8452" max="8452" width="6.28515625" style="2" customWidth="1"/>
    <col min="8453" max="8454" width="6.140625" style="2" customWidth="1"/>
    <col min="8455" max="8455" width="7.85546875" style="2" customWidth="1"/>
    <col min="8456" max="8456" width="8.7109375" style="2" customWidth="1"/>
    <col min="8457" max="8457" width="7.42578125" style="2" customWidth="1"/>
    <col min="8458" max="8458" width="7.5703125" style="2" customWidth="1"/>
    <col min="8459" max="8459" width="7.140625" style="2" customWidth="1"/>
    <col min="8460" max="8460" width="6.85546875" style="2" customWidth="1"/>
    <col min="8461" max="8462" width="5.7109375" style="2" customWidth="1"/>
    <col min="8463" max="8463" width="6.28515625" style="2" customWidth="1"/>
    <col min="8464" max="8704" width="9.140625" style="2"/>
    <col min="8705" max="8705" width="11.42578125" style="2" customWidth="1"/>
    <col min="8706" max="8706" width="41.5703125" style="2" customWidth="1"/>
    <col min="8707" max="8707" width="7" style="2" customWidth="1"/>
    <col min="8708" max="8708" width="6.28515625" style="2" customWidth="1"/>
    <col min="8709" max="8710" width="6.140625" style="2" customWidth="1"/>
    <col min="8711" max="8711" width="7.85546875" style="2" customWidth="1"/>
    <col min="8712" max="8712" width="8.7109375" style="2" customWidth="1"/>
    <col min="8713" max="8713" width="7.42578125" style="2" customWidth="1"/>
    <col min="8714" max="8714" width="7.5703125" style="2" customWidth="1"/>
    <col min="8715" max="8715" width="7.140625" style="2" customWidth="1"/>
    <col min="8716" max="8716" width="6.85546875" style="2" customWidth="1"/>
    <col min="8717" max="8718" width="5.7109375" style="2" customWidth="1"/>
    <col min="8719" max="8719" width="6.28515625" style="2" customWidth="1"/>
    <col min="8720" max="8960" width="9.140625" style="2"/>
    <col min="8961" max="8961" width="11.42578125" style="2" customWidth="1"/>
    <col min="8962" max="8962" width="41.5703125" style="2" customWidth="1"/>
    <col min="8963" max="8963" width="7" style="2" customWidth="1"/>
    <col min="8964" max="8964" width="6.28515625" style="2" customWidth="1"/>
    <col min="8965" max="8966" width="6.140625" style="2" customWidth="1"/>
    <col min="8967" max="8967" width="7.85546875" style="2" customWidth="1"/>
    <col min="8968" max="8968" width="8.7109375" style="2" customWidth="1"/>
    <col min="8969" max="8969" width="7.42578125" style="2" customWidth="1"/>
    <col min="8970" max="8970" width="7.5703125" style="2" customWidth="1"/>
    <col min="8971" max="8971" width="7.140625" style="2" customWidth="1"/>
    <col min="8972" max="8972" width="6.85546875" style="2" customWidth="1"/>
    <col min="8973" max="8974" width="5.7109375" style="2" customWidth="1"/>
    <col min="8975" max="8975" width="6.28515625" style="2" customWidth="1"/>
    <col min="8976" max="9216" width="9.140625" style="2"/>
    <col min="9217" max="9217" width="11.42578125" style="2" customWidth="1"/>
    <col min="9218" max="9218" width="41.5703125" style="2" customWidth="1"/>
    <col min="9219" max="9219" width="7" style="2" customWidth="1"/>
    <col min="9220" max="9220" width="6.28515625" style="2" customWidth="1"/>
    <col min="9221" max="9222" width="6.140625" style="2" customWidth="1"/>
    <col min="9223" max="9223" width="7.85546875" style="2" customWidth="1"/>
    <col min="9224" max="9224" width="8.7109375" style="2" customWidth="1"/>
    <col min="9225" max="9225" width="7.42578125" style="2" customWidth="1"/>
    <col min="9226" max="9226" width="7.5703125" style="2" customWidth="1"/>
    <col min="9227" max="9227" width="7.140625" style="2" customWidth="1"/>
    <col min="9228" max="9228" width="6.85546875" style="2" customWidth="1"/>
    <col min="9229" max="9230" width="5.7109375" style="2" customWidth="1"/>
    <col min="9231" max="9231" width="6.28515625" style="2" customWidth="1"/>
    <col min="9232" max="9472" width="9.140625" style="2"/>
    <col min="9473" max="9473" width="11.42578125" style="2" customWidth="1"/>
    <col min="9474" max="9474" width="41.5703125" style="2" customWidth="1"/>
    <col min="9475" max="9475" width="7" style="2" customWidth="1"/>
    <col min="9476" max="9476" width="6.28515625" style="2" customWidth="1"/>
    <col min="9477" max="9478" width="6.140625" style="2" customWidth="1"/>
    <col min="9479" max="9479" width="7.85546875" style="2" customWidth="1"/>
    <col min="9480" max="9480" width="8.7109375" style="2" customWidth="1"/>
    <col min="9481" max="9481" width="7.42578125" style="2" customWidth="1"/>
    <col min="9482" max="9482" width="7.5703125" style="2" customWidth="1"/>
    <col min="9483" max="9483" width="7.140625" style="2" customWidth="1"/>
    <col min="9484" max="9484" width="6.85546875" style="2" customWidth="1"/>
    <col min="9485" max="9486" width="5.7109375" style="2" customWidth="1"/>
    <col min="9487" max="9487" width="6.28515625" style="2" customWidth="1"/>
    <col min="9488" max="9728" width="9.140625" style="2"/>
    <col min="9729" max="9729" width="11.42578125" style="2" customWidth="1"/>
    <col min="9730" max="9730" width="41.5703125" style="2" customWidth="1"/>
    <col min="9731" max="9731" width="7" style="2" customWidth="1"/>
    <col min="9732" max="9732" width="6.28515625" style="2" customWidth="1"/>
    <col min="9733" max="9734" width="6.140625" style="2" customWidth="1"/>
    <col min="9735" max="9735" width="7.85546875" style="2" customWidth="1"/>
    <col min="9736" max="9736" width="8.7109375" style="2" customWidth="1"/>
    <col min="9737" max="9737" width="7.42578125" style="2" customWidth="1"/>
    <col min="9738" max="9738" width="7.5703125" style="2" customWidth="1"/>
    <col min="9739" max="9739" width="7.140625" style="2" customWidth="1"/>
    <col min="9740" max="9740" width="6.85546875" style="2" customWidth="1"/>
    <col min="9741" max="9742" width="5.7109375" style="2" customWidth="1"/>
    <col min="9743" max="9743" width="6.28515625" style="2" customWidth="1"/>
    <col min="9744" max="9984" width="9.140625" style="2"/>
    <col min="9985" max="9985" width="11.42578125" style="2" customWidth="1"/>
    <col min="9986" max="9986" width="41.5703125" style="2" customWidth="1"/>
    <col min="9987" max="9987" width="7" style="2" customWidth="1"/>
    <col min="9988" max="9988" width="6.28515625" style="2" customWidth="1"/>
    <col min="9989" max="9990" width="6.140625" style="2" customWidth="1"/>
    <col min="9991" max="9991" width="7.85546875" style="2" customWidth="1"/>
    <col min="9992" max="9992" width="8.7109375" style="2" customWidth="1"/>
    <col min="9993" max="9993" width="7.42578125" style="2" customWidth="1"/>
    <col min="9994" max="9994" width="7.5703125" style="2" customWidth="1"/>
    <col min="9995" max="9995" width="7.140625" style="2" customWidth="1"/>
    <col min="9996" max="9996" width="6.85546875" style="2" customWidth="1"/>
    <col min="9997" max="9998" width="5.7109375" style="2" customWidth="1"/>
    <col min="9999" max="9999" width="6.28515625" style="2" customWidth="1"/>
    <col min="10000" max="10240" width="9.140625" style="2"/>
    <col min="10241" max="10241" width="11.42578125" style="2" customWidth="1"/>
    <col min="10242" max="10242" width="41.5703125" style="2" customWidth="1"/>
    <col min="10243" max="10243" width="7" style="2" customWidth="1"/>
    <col min="10244" max="10244" width="6.28515625" style="2" customWidth="1"/>
    <col min="10245" max="10246" width="6.140625" style="2" customWidth="1"/>
    <col min="10247" max="10247" width="7.85546875" style="2" customWidth="1"/>
    <col min="10248" max="10248" width="8.7109375" style="2" customWidth="1"/>
    <col min="10249" max="10249" width="7.42578125" style="2" customWidth="1"/>
    <col min="10250" max="10250" width="7.5703125" style="2" customWidth="1"/>
    <col min="10251" max="10251" width="7.140625" style="2" customWidth="1"/>
    <col min="10252" max="10252" width="6.85546875" style="2" customWidth="1"/>
    <col min="10253" max="10254" width="5.7109375" style="2" customWidth="1"/>
    <col min="10255" max="10255" width="6.28515625" style="2" customWidth="1"/>
    <col min="10256" max="10496" width="9.140625" style="2"/>
    <col min="10497" max="10497" width="11.42578125" style="2" customWidth="1"/>
    <col min="10498" max="10498" width="41.5703125" style="2" customWidth="1"/>
    <col min="10499" max="10499" width="7" style="2" customWidth="1"/>
    <col min="10500" max="10500" width="6.28515625" style="2" customWidth="1"/>
    <col min="10501" max="10502" width="6.140625" style="2" customWidth="1"/>
    <col min="10503" max="10503" width="7.85546875" style="2" customWidth="1"/>
    <col min="10504" max="10504" width="8.7109375" style="2" customWidth="1"/>
    <col min="10505" max="10505" width="7.42578125" style="2" customWidth="1"/>
    <col min="10506" max="10506" width="7.5703125" style="2" customWidth="1"/>
    <col min="10507" max="10507" width="7.140625" style="2" customWidth="1"/>
    <col min="10508" max="10508" width="6.85546875" style="2" customWidth="1"/>
    <col min="10509" max="10510" width="5.7109375" style="2" customWidth="1"/>
    <col min="10511" max="10511" width="6.28515625" style="2" customWidth="1"/>
    <col min="10512" max="10752" width="9.140625" style="2"/>
    <col min="10753" max="10753" width="11.42578125" style="2" customWidth="1"/>
    <col min="10754" max="10754" width="41.5703125" style="2" customWidth="1"/>
    <col min="10755" max="10755" width="7" style="2" customWidth="1"/>
    <col min="10756" max="10756" width="6.28515625" style="2" customWidth="1"/>
    <col min="10757" max="10758" width="6.140625" style="2" customWidth="1"/>
    <col min="10759" max="10759" width="7.85546875" style="2" customWidth="1"/>
    <col min="10760" max="10760" width="8.7109375" style="2" customWidth="1"/>
    <col min="10761" max="10761" width="7.42578125" style="2" customWidth="1"/>
    <col min="10762" max="10762" width="7.5703125" style="2" customWidth="1"/>
    <col min="10763" max="10763" width="7.140625" style="2" customWidth="1"/>
    <col min="10764" max="10764" width="6.85546875" style="2" customWidth="1"/>
    <col min="10765" max="10766" width="5.7109375" style="2" customWidth="1"/>
    <col min="10767" max="10767" width="6.28515625" style="2" customWidth="1"/>
    <col min="10768" max="11008" width="9.140625" style="2"/>
    <col min="11009" max="11009" width="11.42578125" style="2" customWidth="1"/>
    <col min="11010" max="11010" width="41.5703125" style="2" customWidth="1"/>
    <col min="11011" max="11011" width="7" style="2" customWidth="1"/>
    <col min="11012" max="11012" width="6.28515625" style="2" customWidth="1"/>
    <col min="11013" max="11014" width="6.140625" style="2" customWidth="1"/>
    <col min="11015" max="11015" width="7.85546875" style="2" customWidth="1"/>
    <col min="11016" max="11016" width="8.7109375" style="2" customWidth="1"/>
    <col min="11017" max="11017" width="7.42578125" style="2" customWidth="1"/>
    <col min="11018" max="11018" width="7.5703125" style="2" customWidth="1"/>
    <col min="11019" max="11019" width="7.140625" style="2" customWidth="1"/>
    <col min="11020" max="11020" width="6.85546875" style="2" customWidth="1"/>
    <col min="11021" max="11022" width="5.7109375" style="2" customWidth="1"/>
    <col min="11023" max="11023" width="6.28515625" style="2" customWidth="1"/>
    <col min="11024" max="11264" width="9.140625" style="2"/>
    <col min="11265" max="11265" width="11.42578125" style="2" customWidth="1"/>
    <col min="11266" max="11266" width="41.5703125" style="2" customWidth="1"/>
    <col min="11267" max="11267" width="7" style="2" customWidth="1"/>
    <col min="11268" max="11268" width="6.28515625" style="2" customWidth="1"/>
    <col min="11269" max="11270" width="6.140625" style="2" customWidth="1"/>
    <col min="11271" max="11271" width="7.85546875" style="2" customWidth="1"/>
    <col min="11272" max="11272" width="8.7109375" style="2" customWidth="1"/>
    <col min="11273" max="11273" width="7.42578125" style="2" customWidth="1"/>
    <col min="11274" max="11274" width="7.5703125" style="2" customWidth="1"/>
    <col min="11275" max="11275" width="7.140625" style="2" customWidth="1"/>
    <col min="11276" max="11276" width="6.85546875" style="2" customWidth="1"/>
    <col min="11277" max="11278" width="5.7109375" style="2" customWidth="1"/>
    <col min="11279" max="11279" width="6.28515625" style="2" customWidth="1"/>
    <col min="11280" max="11520" width="9.140625" style="2"/>
    <col min="11521" max="11521" width="11.42578125" style="2" customWidth="1"/>
    <col min="11522" max="11522" width="41.5703125" style="2" customWidth="1"/>
    <col min="11523" max="11523" width="7" style="2" customWidth="1"/>
    <col min="11524" max="11524" width="6.28515625" style="2" customWidth="1"/>
    <col min="11525" max="11526" width="6.140625" style="2" customWidth="1"/>
    <col min="11527" max="11527" width="7.85546875" style="2" customWidth="1"/>
    <col min="11528" max="11528" width="8.7109375" style="2" customWidth="1"/>
    <col min="11529" max="11529" width="7.42578125" style="2" customWidth="1"/>
    <col min="11530" max="11530" width="7.5703125" style="2" customWidth="1"/>
    <col min="11531" max="11531" width="7.140625" style="2" customWidth="1"/>
    <col min="11532" max="11532" width="6.85546875" style="2" customWidth="1"/>
    <col min="11533" max="11534" width="5.7109375" style="2" customWidth="1"/>
    <col min="11535" max="11535" width="6.28515625" style="2" customWidth="1"/>
    <col min="11536" max="11776" width="9.140625" style="2"/>
    <col min="11777" max="11777" width="11.42578125" style="2" customWidth="1"/>
    <col min="11778" max="11778" width="41.5703125" style="2" customWidth="1"/>
    <col min="11779" max="11779" width="7" style="2" customWidth="1"/>
    <col min="11780" max="11780" width="6.28515625" style="2" customWidth="1"/>
    <col min="11781" max="11782" width="6.140625" style="2" customWidth="1"/>
    <col min="11783" max="11783" width="7.85546875" style="2" customWidth="1"/>
    <col min="11784" max="11784" width="8.7109375" style="2" customWidth="1"/>
    <col min="11785" max="11785" width="7.42578125" style="2" customWidth="1"/>
    <col min="11786" max="11786" width="7.5703125" style="2" customWidth="1"/>
    <col min="11787" max="11787" width="7.140625" style="2" customWidth="1"/>
    <col min="11788" max="11788" width="6.85546875" style="2" customWidth="1"/>
    <col min="11789" max="11790" width="5.7109375" style="2" customWidth="1"/>
    <col min="11791" max="11791" width="6.28515625" style="2" customWidth="1"/>
    <col min="11792" max="12032" width="9.140625" style="2"/>
    <col min="12033" max="12033" width="11.42578125" style="2" customWidth="1"/>
    <col min="12034" max="12034" width="41.5703125" style="2" customWidth="1"/>
    <col min="12035" max="12035" width="7" style="2" customWidth="1"/>
    <col min="12036" max="12036" width="6.28515625" style="2" customWidth="1"/>
    <col min="12037" max="12038" width="6.140625" style="2" customWidth="1"/>
    <col min="12039" max="12039" width="7.85546875" style="2" customWidth="1"/>
    <col min="12040" max="12040" width="8.7109375" style="2" customWidth="1"/>
    <col min="12041" max="12041" width="7.42578125" style="2" customWidth="1"/>
    <col min="12042" max="12042" width="7.5703125" style="2" customWidth="1"/>
    <col min="12043" max="12043" width="7.140625" style="2" customWidth="1"/>
    <col min="12044" max="12044" width="6.85546875" style="2" customWidth="1"/>
    <col min="12045" max="12046" width="5.7109375" style="2" customWidth="1"/>
    <col min="12047" max="12047" width="6.28515625" style="2" customWidth="1"/>
    <col min="12048" max="12288" width="9.140625" style="2"/>
    <col min="12289" max="12289" width="11.42578125" style="2" customWidth="1"/>
    <col min="12290" max="12290" width="41.5703125" style="2" customWidth="1"/>
    <col min="12291" max="12291" width="7" style="2" customWidth="1"/>
    <col min="12292" max="12292" width="6.28515625" style="2" customWidth="1"/>
    <col min="12293" max="12294" width="6.140625" style="2" customWidth="1"/>
    <col min="12295" max="12295" width="7.85546875" style="2" customWidth="1"/>
    <col min="12296" max="12296" width="8.7109375" style="2" customWidth="1"/>
    <col min="12297" max="12297" width="7.42578125" style="2" customWidth="1"/>
    <col min="12298" max="12298" width="7.5703125" style="2" customWidth="1"/>
    <col min="12299" max="12299" width="7.140625" style="2" customWidth="1"/>
    <col min="12300" max="12300" width="6.85546875" style="2" customWidth="1"/>
    <col min="12301" max="12302" width="5.7109375" style="2" customWidth="1"/>
    <col min="12303" max="12303" width="6.28515625" style="2" customWidth="1"/>
    <col min="12304" max="12544" width="9.140625" style="2"/>
    <col min="12545" max="12545" width="11.42578125" style="2" customWidth="1"/>
    <col min="12546" max="12546" width="41.5703125" style="2" customWidth="1"/>
    <col min="12547" max="12547" width="7" style="2" customWidth="1"/>
    <col min="12548" max="12548" width="6.28515625" style="2" customWidth="1"/>
    <col min="12549" max="12550" width="6.140625" style="2" customWidth="1"/>
    <col min="12551" max="12551" width="7.85546875" style="2" customWidth="1"/>
    <col min="12552" max="12552" width="8.7109375" style="2" customWidth="1"/>
    <col min="12553" max="12553" width="7.42578125" style="2" customWidth="1"/>
    <col min="12554" max="12554" width="7.5703125" style="2" customWidth="1"/>
    <col min="12555" max="12555" width="7.140625" style="2" customWidth="1"/>
    <col min="12556" max="12556" width="6.85546875" style="2" customWidth="1"/>
    <col min="12557" max="12558" width="5.7109375" style="2" customWidth="1"/>
    <col min="12559" max="12559" width="6.28515625" style="2" customWidth="1"/>
    <col min="12560" max="12800" width="9.140625" style="2"/>
    <col min="12801" max="12801" width="11.42578125" style="2" customWidth="1"/>
    <col min="12802" max="12802" width="41.5703125" style="2" customWidth="1"/>
    <col min="12803" max="12803" width="7" style="2" customWidth="1"/>
    <col min="12804" max="12804" width="6.28515625" style="2" customWidth="1"/>
    <col min="12805" max="12806" width="6.140625" style="2" customWidth="1"/>
    <col min="12807" max="12807" width="7.85546875" style="2" customWidth="1"/>
    <col min="12808" max="12808" width="8.7109375" style="2" customWidth="1"/>
    <col min="12809" max="12809" width="7.42578125" style="2" customWidth="1"/>
    <col min="12810" max="12810" width="7.5703125" style="2" customWidth="1"/>
    <col min="12811" max="12811" width="7.140625" style="2" customWidth="1"/>
    <col min="12812" max="12812" width="6.85546875" style="2" customWidth="1"/>
    <col min="12813" max="12814" width="5.7109375" style="2" customWidth="1"/>
    <col min="12815" max="12815" width="6.28515625" style="2" customWidth="1"/>
    <col min="12816" max="13056" width="9.140625" style="2"/>
    <col min="13057" max="13057" width="11.42578125" style="2" customWidth="1"/>
    <col min="13058" max="13058" width="41.5703125" style="2" customWidth="1"/>
    <col min="13059" max="13059" width="7" style="2" customWidth="1"/>
    <col min="13060" max="13060" width="6.28515625" style="2" customWidth="1"/>
    <col min="13061" max="13062" width="6.140625" style="2" customWidth="1"/>
    <col min="13063" max="13063" width="7.85546875" style="2" customWidth="1"/>
    <col min="13064" max="13064" width="8.7109375" style="2" customWidth="1"/>
    <col min="13065" max="13065" width="7.42578125" style="2" customWidth="1"/>
    <col min="13066" max="13066" width="7.5703125" style="2" customWidth="1"/>
    <col min="13067" max="13067" width="7.140625" style="2" customWidth="1"/>
    <col min="13068" max="13068" width="6.85546875" style="2" customWidth="1"/>
    <col min="13069" max="13070" width="5.7109375" style="2" customWidth="1"/>
    <col min="13071" max="13071" width="6.28515625" style="2" customWidth="1"/>
    <col min="13072" max="13312" width="9.140625" style="2"/>
    <col min="13313" max="13313" width="11.42578125" style="2" customWidth="1"/>
    <col min="13314" max="13314" width="41.5703125" style="2" customWidth="1"/>
    <col min="13315" max="13315" width="7" style="2" customWidth="1"/>
    <col min="13316" max="13316" width="6.28515625" style="2" customWidth="1"/>
    <col min="13317" max="13318" width="6.140625" style="2" customWidth="1"/>
    <col min="13319" max="13319" width="7.85546875" style="2" customWidth="1"/>
    <col min="13320" max="13320" width="8.7109375" style="2" customWidth="1"/>
    <col min="13321" max="13321" width="7.42578125" style="2" customWidth="1"/>
    <col min="13322" max="13322" width="7.5703125" style="2" customWidth="1"/>
    <col min="13323" max="13323" width="7.140625" style="2" customWidth="1"/>
    <col min="13324" max="13324" width="6.85546875" style="2" customWidth="1"/>
    <col min="13325" max="13326" width="5.7109375" style="2" customWidth="1"/>
    <col min="13327" max="13327" width="6.28515625" style="2" customWidth="1"/>
    <col min="13328" max="13568" width="9.140625" style="2"/>
    <col min="13569" max="13569" width="11.42578125" style="2" customWidth="1"/>
    <col min="13570" max="13570" width="41.5703125" style="2" customWidth="1"/>
    <col min="13571" max="13571" width="7" style="2" customWidth="1"/>
    <col min="13572" max="13572" width="6.28515625" style="2" customWidth="1"/>
    <col min="13573" max="13574" width="6.140625" style="2" customWidth="1"/>
    <col min="13575" max="13575" width="7.85546875" style="2" customWidth="1"/>
    <col min="13576" max="13576" width="8.7109375" style="2" customWidth="1"/>
    <col min="13577" max="13577" width="7.42578125" style="2" customWidth="1"/>
    <col min="13578" max="13578" width="7.5703125" style="2" customWidth="1"/>
    <col min="13579" max="13579" width="7.140625" style="2" customWidth="1"/>
    <col min="13580" max="13580" width="6.85546875" style="2" customWidth="1"/>
    <col min="13581" max="13582" width="5.7109375" style="2" customWidth="1"/>
    <col min="13583" max="13583" width="6.28515625" style="2" customWidth="1"/>
    <col min="13584" max="13824" width="9.140625" style="2"/>
    <col min="13825" max="13825" width="11.42578125" style="2" customWidth="1"/>
    <col min="13826" max="13826" width="41.5703125" style="2" customWidth="1"/>
    <col min="13827" max="13827" width="7" style="2" customWidth="1"/>
    <col min="13828" max="13828" width="6.28515625" style="2" customWidth="1"/>
    <col min="13829" max="13830" width="6.140625" style="2" customWidth="1"/>
    <col min="13831" max="13831" width="7.85546875" style="2" customWidth="1"/>
    <col min="13832" max="13832" width="8.7109375" style="2" customWidth="1"/>
    <col min="13833" max="13833" width="7.42578125" style="2" customWidth="1"/>
    <col min="13834" max="13834" width="7.5703125" style="2" customWidth="1"/>
    <col min="13835" max="13835" width="7.140625" style="2" customWidth="1"/>
    <col min="13836" max="13836" width="6.85546875" style="2" customWidth="1"/>
    <col min="13837" max="13838" width="5.7109375" style="2" customWidth="1"/>
    <col min="13839" max="13839" width="6.28515625" style="2" customWidth="1"/>
    <col min="13840" max="14080" width="9.140625" style="2"/>
    <col min="14081" max="14081" width="11.42578125" style="2" customWidth="1"/>
    <col min="14082" max="14082" width="41.5703125" style="2" customWidth="1"/>
    <col min="14083" max="14083" width="7" style="2" customWidth="1"/>
    <col min="14084" max="14084" width="6.28515625" style="2" customWidth="1"/>
    <col min="14085" max="14086" width="6.140625" style="2" customWidth="1"/>
    <col min="14087" max="14087" width="7.85546875" style="2" customWidth="1"/>
    <col min="14088" max="14088" width="8.7109375" style="2" customWidth="1"/>
    <col min="14089" max="14089" width="7.42578125" style="2" customWidth="1"/>
    <col min="14090" max="14090" width="7.5703125" style="2" customWidth="1"/>
    <col min="14091" max="14091" width="7.140625" style="2" customWidth="1"/>
    <col min="14092" max="14092" width="6.85546875" style="2" customWidth="1"/>
    <col min="14093" max="14094" width="5.7109375" style="2" customWidth="1"/>
    <col min="14095" max="14095" width="6.28515625" style="2" customWidth="1"/>
    <col min="14096" max="14336" width="9.140625" style="2"/>
    <col min="14337" max="14337" width="11.42578125" style="2" customWidth="1"/>
    <col min="14338" max="14338" width="41.5703125" style="2" customWidth="1"/>
    <col min="14339" max="14339" width="7" style="2" customWidth="1"/>
    <col min="14340" max="14340" width="6.28515625" style="2" customWidth="1"/>
    <col min="14341" max="14342" width="6.140625" style="2" customWidth="1"/>
    <col min="14343" max="14343" width="7.85546875" style="2" customWidth="1"/>
    <col min="14344" max="14344" width="8.7109375" style="2" customWidth="1"/>
    <col min="14345" max="14345" width="7.42578125" style="2" customWidth="1"/>
    <col min="14346" max="14346" width="7.5703125" style="2" customWidth="1"/>
    <col min="14347" max="14347" width="7.140625" style="2" customWidth="1"/>
    <col min="14348" max="14348" width="6.85546875" style="2" customWidth="1"/>
    <col min="14349" max="14350" width="5.7109375" style="2" customWidth="1"/>
    <col min="14351" max="14351" width="6.28515625" style="2" customWidth="1"/>
    <col min="14352" max="14592" width="9.140625" style="2"/>
    <col min="14593" max="14593" width="11.42578125" style="2" customWidth="1"/>
    <col min="14594" max="14594" width="41.5703125" style="2" customWidth="1"/>
    <col min="14595" max="14595" width="7" style="2" customWidth="1"/>
    <col min="14596" max="14596" width="6.28515625" style="2" customWidth="1"/>
    <col min="14597" max="14598" width="6.140625" style="2" customWidth="1"/>
    <col min="14599" max="14599" width="7.85546875" style="2" customWidth="1"/>
    <col min="14600" max="14600" width="8.7109375" style="2" customWidth="1"/>
    <col min="14601" max="14601" width="7.42578125" style="2" customWidth="1"/>
    <col min="14602" max="14602" width="7.5703125" style="2" customWidth="1"/>
    <col min="14603" max="14603" width="7.140625" style="2" customWidth="1"/>
    <col min="14604" max="14604" width="6.85546875" style="2" customWidth="1"/>
    <col min="14605" max="14606" width="5.7109375" style="2" customWidth="1"/>
    <col min="14607" max="14607" width="6.28515625" style="2" customWidth="1"/>
    <col min="14608" max="14848" width="9.140625" style="2"/>
    <col min="14849" max="14849" width="11.42578125" style="2" customWidth="1"/>
    <col min="14850" max="14850" width="41.5703125" style="2" customWidth="1"/>
    <col min="14851" max="14851" width="7" style="2" customWidth="1"/>
    <col min="14852" max="14852" width="6.28515625" style="2" customWidth="1"/>
    <col min="14853" max="14854" width="6.140625" style="2" customWidth="1"/>
    <col min="14855" max="14855" width="7.85546875" style="2" customWidth="1"/>
    <col min="14856" max="14856" width="8.7109375" style="2" customWidth="1"/>
    <col min="14857" max="14857" width="7.42578125" style="2" customWidth="1"/>
    <col min="14858" max="14858" width="7.5703125" style="2" customWidth="1"/>
    <col min="14859" max="14859" width="7.140625" style="2" customWidth="1"/>
    <col min="14860" max="14860" width="6.85546875" style="2" customWidth="1"/>
    <col min="14861" max="14862" width="5.7109375" style="2" customWidth="1"/>
    <col min="14863" max="14863" width="6.28515625" style="2" customWidth="1"/>
    <col min="14864" max="15104" width="9.140625" style="2"/>
    <col min="15105" max="15105" width="11.42578125" style="2" customWidth="1"/>
    <col min="15106" max="15106" width="41.5703125" style="2" customWidth="1"/>
    <col min="15107" max="15107" width="7" style="2" customWidth="1"/>
    <col min="15108" max="15108" width="6.28515625" style="2" customWidth="1"/>
    <col min="15109" max="15110" width="6.140625" style="2" customWidth="1"/>
    <col min="15111" max="15111" width="7.85546875" style="2" customWidth="1"/>
    <col min="15112" max="15112" width="8.7109375" style="2" customWidth="1"/>
    <col min="15113" max="15113" width="7.42578125" style="2" customWidth="1"/>
    <col min="15114" max="15114" width="7.5703125" style="2" customWidth="1"/>
    <col min="15115" max="15115" width="7.140625" style="2" customWidth="1"/>
    <col min="15116" max="15116" width="6.85546875" style="2" customWidth="1"/>
    <col min="15117" max="15118" width="5.7109375" style="2" customWidth="1"/>
    <col min="15119" max="15119" width="6.28515625" style="2" customWidth="1"/>
    <col min="15120" max="15360" width="9.140625" style="2"/>
    <col min="15361" max="15361" width="11.42578125" style="2" customWidth="1"/>
    <col min="15362" max="15362" width="41.5703125" style="2" customWidth="1"/>
    <col min="15363" max="15363" width="7" style="2" customWidth="1"/>
    <col min="15364" max="15364" width="6.28515625" style="2" customWidth="1"/>
    <col min="15365" max="15366" width="6.140625" style="2" customWidth="1"/>
    <col min="15367" max="15367" width="7.85546875" style="2" customWidth="1"/>
    <col min="15368" max="15368" width="8.7109375" style="2" customWidth="1"/>
    <col min="15369" max="15369" width="7.42578125" style="2" customWidth="1"/>
    <col min="15370" max="15370" width="7.5703125" style="2" customWidth="1"/>
    <col min="15371" max="15371" width="7.140625" style="2" customWidth="1"/>
    <col min="15372" max="15372" width="6.85546875" style="2" customWidth="1"/>
    <col min="15373" max="15374" width="5.7109375" style="2" customWidth="1"/>
    <col min="15375" max="15375" width="6.28515625" style="2" customWidth="1"/>
    <col min="15376" max="15616" width="9.140625" style="2"/>
    <col min="15617" max="15617" width="11.42578125" style="2" customWidth="1"/>
    <col min="15618" max="15618" width="41.5703125" style="2" customWidth="1"/>
    <col min="15619" max="15619" width="7" style="2" customWidth="1"/>
    <col min="15620" max="15620" width="6.28515625" style="2" customWidth="1"/>
    <col min="15621" max="15622" width="6.140625" style="2" customWidth="1"/>
    <col min="15623" max="15623" width="7.85546875" style="2" customWidth="1"/>
    <col min="15624" max="15624" width="8.7109375" style="2" customWidth="1"/>
    <col min="15625" max="15625" width="7.42578125" style="2" customWidth="1"/>
    <col min="15626" max="15626" width="7.5703125" style="2" customWidth="1"/>
    <col min="15627" max="15627" width="7.140625" style="2" customWidth="1"/>
    <col min="15628" max="15628" width="6.85546875" style="2" customWidth="1"/>
    <col min="15629" max="15630" width="5.7109375" style="2" customWidth="1"/>
    <col min="15631" max="15631" width="6.28515625" style="2" customWidth="1"/>
    <col min="15632" max="15872" width="9.140625" style="2"/>
    <col min="15873" max="15873" width="11.42578125" style="2" customWidth="1"/>
    <col min="15874" max="15874" width="41.5703125" style="2" customWidth="1"/>
    <col min="15875" max="15875" width="7" style="2" customWidth="1"/>
    <col min="15876" max="15876" width="6.28515625" style="2" customWidth="1"/>
    <col min="15877" max="15878" width="6.140625" style="2" customWidth="1"/>
    <col min="15879" max="15879" width="7.85546875" style="2" customWidth="1"/>
    <col min="15880" max="15880" width="8.7109375" style="2" customWidth="1"/>
    <col min="15881" max="15881" width="7.42578125" style="2" customWidth="1"/>
    <col min="15882" max="15882" width="7.5703125" style="2" customWidth="1"/>
    <col min="15883" max="15883" width="7.140625" style="2" customWidth="1"/>
    <col min="15884" max="15884" width="6.85546875" style="2" customWidth="1"/>
    <col min="15885" max="15886" width="5.7109375" style="2" customWidth="1"/>
    <col min="15887" max="15887" width="6.28515625" style="2" customWidth="1"/>
    <col min="15888" max="16128" width="9.140625" style="2"/>
    <col min="16129" max="16129" width="11.42578125" style="2" customWidth="1"/>
    <col min="16130" max="16130" width="41.5703125" style="2" customWidth="1"/>
    <col min="16131" max="16131" width="7" style="2" customWidth="1"/>
    <col min="16132" max="16132" width="6.28515625" style="2" customWidth="1"/>
    <col min="16133" max="16134" width="6.140625" style="2" customWidth="1"/>
    <col min="16135" max="16135" width="7.85546875" style="2" customWidth="1"/>
    <col min="16136" max="16136" width="8.7109375" style="2" customWidth="1"/>
    <col min="16137" max="16137" width="7.42578125" style="2" customWidth="1"/>
    <col min="16138" max="16138" width="7.5703125" style="2" customWidth="1"/>
    <col min="16139" max="16139" width="7.140625" style="2" customWidth="1"/>
    <col min="16140" max="16140" width="6.85546875" style="2" customWidth="1"/>
    <col min="16141" max="16142" width="5.7109375" style="2" customWidth="1"/>
    <col min="16143" max="16143" width="6.28515625" style="2" customWidth="1"/>
    <col min="16144" max="16384" width="9.140625" style="2"/>
  </cols>
  <sheetData>
    <row r="1" spans="1:15" ht="33.75" customHeight="1" x14ac:dyDescent="0.2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5" ht="30" customHeight="1" x14ac:dyDescent="0.2">
      <c r="A2" s="226" t="s">
        <v>1</v>
      </c>
      <c r="B2" s="250" t="s">
        <v>2</v>
      </c>
      <c r="C2" s="226" t="s">
        <v>3</v>
      </c>
      <c r="D2" s="221" t="s">
        <v>4</v>
      </c>
      <c r="E2" s="253"/>
      <c r="F2" s="253"/>
      <c r="G2" s="253"/>
      <c r="H2" s="222"/>
      <c r="I2" s="221" t="s">
        <v>5</v>
      </c>
      <c r="J2" s="253"/>
      <c r="K2" s="253"/>
      <c r="L2" s="253"/>
      <c r="M2" s="253"/>
      <c r="N2" s="254"/>
      <c r="O2" s="3"/>
    </row>
    <row r="3" spans="1:15" ht="25.5" customHeight="1" x14ac:dyDescent="0.2">
      <c r="A3" s="227"/>
      <c r="B3" s="251"/>
      <c r="C3" s="227"/>
      <c r="D3" s="226" t="s">
        <v>6</v>
      </c>
      <c r="E3" s="226" t="s">
        <v>7</v>
      </c>
      <c r="F3" s="226" t="s">
        <v>8</v>
      </c>
      <c r="G3" s="221" t="s">
        <v>9</v>
      </c>
      <c r="H3" s="222"/>
      <c r="I3" s="241" t="s">
        <v>10</v>
      </c>
      <c r="J3" s="242"/>
      <c r="K3" s="241" t="s">
        <v>11</v>
      </c>
      <c r="L3" s="242"/>
      <c r="M3" s="243" t="s">
        <v>12</v>
      </c>
      <c r="N3" s="244"/>
      <c r="O3" s="4"/>
    </row>
    <row r="4" spans="1:15" ht="12.75" customHeight="1" x14ac:dyDescent="0.2">
      <c r="A4" s="227"/>
      <c r="B4" s="251"/>
      <c r="C4" s="227"/>
      <c r="D4" s="227"/>
      <c r="E4" s="227"/>
      <c r="F4" s="227"/>
      <c r="G4" s="226" t="s">
        <v>13</v>
      </c>
      <c r="H4" s="226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7" t="s">
        <v>20</v>
      </c>
      <c r="O4" s="4"/>
    </row>
    <row r="5" spans="1:15" ht="12.75" x14ac:dyDescent="0.2">
      <c r="A5" s="227"/>
      <c r="B5" s="251"/>
      <c r="C5" s="227"/>
      <c r="D5" s="227"/>
      <c r="E5" s="227"/>
      <c r="F5" s="227"/>
      <c r="G5" s="227"/>
      <c r="H5" s="227"/>
      <c r="I5" s="5">
        <v>17</v>
      </c>
      <c r="J5" s="5">
        <v>23</v>
      </c>
      <c r="K5" s="5">
        <v>17</v>
      </c>
      <c r="L5" s="5">
        <v>23</v>
      </c>
      <c r="M5" s="6">
        <v>17</v>
      </c>
      <c r="N5" s="7">
        <v>23</v>
      </c>
      <c r="O5" s="4"/>
    </row>
    <row r="6" spans="1:15" ht="12.75" x14ac:dyDescent="0.2">
      <c r="A6" s="228"/>
      <c r="B6" s="252"/>
      <c r="C6" s="228"/>
      <c r="D6" s="228"/>
      <c r="E6" s="228"/>
      <c r="F6" s="228"/>
      <c r="G6" s="228"/>
      <c r="H6" s="228"/>
      <c r="I6" s="8" t="s">
        <v>21</v>
      </c>
      <c r="J6" s="9" t="s">
        <v>21</v>
      </c>
      <c r="K6" s="9" t="s">
        <v>21</v>
      </c>
      <c r="L6" s="9" t="s">
        <v>21</v>
      </c>
      <c r="M6" s="10" t="s">
        <v>21</v>
      </c>
      <c r="N6" s="11" t="s">
        <v>21</v>
      </c>
      <c r="O6" s="4"/>
    </row>
    <row r="7" spans="1:15" s="18" customFormat="1" ht="12.75" x14ac:dyDescent="0.25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4"/>
      <c r="G7" s="15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6">
        <v>12</v>
      </c>
      <c r="N7" s="16">
        <v>13</v>
      </c>
      <c r="O7" s="17"/>
    </row>
    <row r="8" spans="1:15" ht="12.75" hidden="1" customHeight="1" x14ac:dyDescent="0.2">
      <c r="A8" s="19" t="s">
        <v>22</v>
      </c>
      <c r="B8" s="20" t="s">
        <v>23</v>
      </c>
      <c r="C8" s="19"/>
      <c r="D8" s="21">
        <f>D9+D21+D25+D30</f>
        <v>2994</v>
      </c>
      <c r="E8" s="21">
        <f>E9+E21+E25+E30</f>
        <v>988</v>
      </c>
      <c r="F8" s="22"/>
      <c r="G8" s="21">
        <f t="shared" ref="G8:N8" si="0">G9+G21+G25+G30</f>
        <v>1972</v>
      </c>
      <c r="H8" s="21">
        <f t="shared" si="0"/>
        <v>1050</v>
      </c>
      <c r="I8" s="21">
        <f t="shared" si="0"/>
        <v>544</v>
      </c>
      <c r="J8" s="21">
        <f t="shared" si="0"/>
        <v>580</v>
      </c>
      <c r="K8" s="21">
        <f t="shared" si="0"/>
        <v>274</v>
      </c>
      <c r="L8" s="21">
        <f t="shared" si="0"/>
        <v>306</v>
      </c>
      <c r="M8" s="23">
        <f t="shared" si="0"/>
        <v>144</v>
      </c>
      <c r="N8" s="23">
        <f t="shared" si="0"/>
        <v>124</v>
      </c>
      <c r="O8" s="24"/>
    </row>
    <row r="9" spans="1:15" s="36" customFormat="1" ht="30.75" customHeight="1" x14ac:dyDescent="0.2">
      <c r="A9" s="25" t="s">
        <v>24</v>
      </c>
      <c r="B9" s="26" t="s">
        <v>25</v>
      </c>
      <c r="C9" s="27"/>
      <c r="D9" s="28">
        <f t="shared" ref="D9:N9" si="1">SUM(D10:D20)</f>
        <v>1928</v>
      </c>
      <c r="E9" s="29">
        <f t="shared" si="1"/>
        <v>624</v>
      </c>
      <c r="F9" s="30"/>
      <c r="G9" s="31">
        <f t="shared" si="1"/>
        <v>1296</v>
      </c>
      <c r="H9" s="32">
        <f t="shared" si="1"/>
        <v>630</v>
      </c>
      <c r="I9" s="28">
        <f t="shared" si="1"/>
        <v>340</v>
      </c>
      <c r="J9" s="28">
        <f t="shared" si="1"/>
        <v>418</v>
      </c>
      <c r="K9" s="33">
        <f t="shared" si="1"/>
        <v>164</v>
      </c>
      <c r="L9" s="33">
        <f t="shared" si="1"/>
        <v>206</v>
      </c>
      <c r="M9" s="34">
        <f t="shared" si="1"/>
        <v>76</v>
      </c>
      <c r="N9" s="35">
        <f t="shared" si="1"/>
        <v>92</v>
      </c>
      <c r="O9" s="24"/>
    </row>
    <row r="10" spans="1:15" ht="16.5" customHeight="1" thickBot="1" x14ac:dyDescent="0.25">
      <c r="A10" s="37" t="s">
        <v>26</v>
      </c>
      <c r="B10" s="38" t="s">
        <v>27</v>
      </c>
      <c r="C10" s="39" t="s">
        <v>28</v>
      </c>
      <c r="D10" s="40">
        <v>164</v>
      </c>
      <c r="E10" s="41">
        <v>50</v>
      </c>
      <c r="F10" s="42"/>
      <c r="G10" s="43">
        <v>114</v>
      </c>
      <c r="H10" s="44">
        <v>60</v>
      </c>
      <c r="I10" s="40">
        <v>68</v>
      </c>
      <c r="J10" s="40">
        <v>46</v>
      </c>
      <c r="K10" s="45"/>
      <c r="L10" s="45"/>
      <c r="M10" s="46"/>
      <c r="N10" s="46"/>
      <c r="O10" s="24"/>
    </row>
    <row r="11" spans="1:15" ht="13.5" customHeight="1" thickBot="1" x14ac:dyDescent="0.25">
      <c r="A11" s="37" t="s">
        <v>29</v>
      </c>
      <c r="B11" s="38" t="s">
        <v>173</v>
      </c>
      <c r="C11" s="40" t="s">
        <v>30</v>
      </c>
      <c r="D11" s="40">
        <v>252</v>
      </c>
      <c r="E11" s="41">
        <v>80</v>
      </c>
      <c r="F11" s="47">
        <v>10</v>
      </c>
      <c r="G11" s="48">
        <v>172</v>
      </c>
      <c r="H11" s="44" t="s">
        <v>31</v>
      </c>
      <c r="I11" s="40">
        <v>34</v>
      </c>
      <c r="J11" s="40">
        <v>52</v>
      </c>
      <c r="K11" s="40">
        <v>34</v>
      </c>
      <c r="L11" s="40">
        <v>52</v>
      </c>
      <c r="M11" s="46"/>
      <c r="N11" s="46"/>
      <c r="O11" s="24"/>
    </row>
    <row r="12" spans="1:15" ht="14.25" customHeight="1" thickBot="1" x14ac:dyDescent="0.25">
      <c r="A12" s="37" t="s">
        <v>32</v>
      </c>
      <c r="B12" s="38" t="s">
        <v>174</v>
      </c>
      <c r="C12" s="40" t="s">
        <v>33</v>
      </c>
      <c r="D12" s="40">
        <v>252</v>
      </c>
      <c r="E12" s="41">
        <v>80</v>
      </c>
      <c r="F12" s="47">
        <v>10</v>
      </c>
      <c r="G12" s="49">
        <v>174</v>
      </c>
      <c r="H12" s="44">
        <v>140</v>
      </c>
      <c r="I12" s="40">
        <v>34</v>
      </c>
      <c r="J12" s="40">
        <v>68</v>
      </c>
      <c r="K12" s="40">
        <v>34</v>
      </c>
      <c r="L12" s="40">
        <v>38</v>
      </c>
      <c r="M12" s="46"/>
      <c r="N12" s="46"/>
      <c r="O12" s="24"/>
    </row>
    <row r="13" spans="1:15" ht="12.75" customHeight="1" thickBot="1" x14ac:dyDescent="0.25">
      <c r="A13" s="37" t="s">
        <v>34</v>
      </c>
      <c r="B13" s="38" t="s">
        <v>175</v>
      </c>
      <c r="C13" s="40" t="s">
        <v>33</v>
      </c>
      <c r="D13" s="40">
        <v>252</v>
      </c>
      <c r="E13" s="41">
        <v>80</v>
      </c>
      <c r="F13" s="47">
        <v>6</v>
      </c>
      <c r="G13" s="49">
        <v>136</v>
      </c>
      <c r="H13" s="44">
        <v>50</v>
      </c>
      <c r="I13" s="40">
        <v>34</v>
      </c>
      <c r="J13" s="40">
        <v>52</v>
      </c>
      <c r="K13" s="40">
        <v>32</v>
      </c>
      <c r="L13" s="40">
        <v>18</v>
      </c>
      <c r="M13" s="46"/>
      <c r="N13" s="46"/>
      <c r="O13" s="24"/>
    </row>
    <row r="14" spans="1:15" ht="25.5" customHeight="1" thickBot="1" x14ac:dyDescent="0.25">
      <c r="A14" s="37" t="s">
        <v>35</v>
      </c>
      <c r="B14" s="50" t="s">
        <v>176</v>
      </c>
      <c r="C14" s="40" t="s">
        <v>36</v>
      </c>
      <c r="D14" s="40">
        <v>252</v>
      </c>
      <c r="E14" s="41">
        <v>80</v>
      </c>
      <c r="F14" s="47">
        <v>2</v>
      </c>
      <c r="G14" s="49">
        <v>172</v>
      </c>
      <c r="H14" s="44">
        <v>168</v>
      </c>
      <c r="I14" s="40">
        <v>34</v>
      </c>
      <c r="J14" s="40">
        <v>42</v>
      </c>
      <c r="K14" s="40">
        <v>34</v>
      </c>
      <c r="L14" s="40">
        <v>42</v>
      </c>
      <c r="M14" s="51">
        <v>20</v>
      </c>
      <c r="N14" s="46"/>
      <c r="O14" s="24"/>
    </row>
    <row r="15" spans="1:15" ht="15.75" customHeight="1" thickBot="1" x14ac:dyDescent="0.25">
      <c r="A15" s="37" t="s">
        <v>37</v>
      </c>
      <c r="B15" s="50" t="s">
        <v>38</v>
      </c>
      <c r="C15" s="40" t="s">
        <v>39</v>
      </c>
      <c r="D15" s="40">
        <v>108</v>
      </c>
      <c r="E15" s="41">
        <v>36</v>
      </c>
      <c r="F15" s="52"/>
      <c r="G15" s="49">
        <v>72</v>
      </c>
      <c r="H15" s="44">
        <v>50</v>
      </c>
      <c r="I15" s="40">
        <v>34</v>
      </c>
      <c r="J15" s="40">
        <v>38</v>
      </c>
      <c r="K15" s="45"/>
      <c r="L15" s="45"/>
      <c r="M15" s="46"/>
      <c r="N15" s="46"/>
      <c r="O15" s="24"/>
    </row>
    <row r="16" spans="1:15" ht="15.75" customHeight="1" thickBot="1" x14ac:dyDescent="0.25">
      <c r="A16" s="37" t="s">
        <v>40</v>
      </c>
      <c r="B16" s="38" t="s">
        <v>177</v>
      </c>
      <c r="C16" s="40" t="s">
        <v>39</v>
      </c>
      <c r="D16" s="40">
        <v>174</v>
      </c>
      <c r="E16" s="41">
        <v>60</v>
      </c>
      <c r="F16" s="53">
        <v>4</v>
      </c>
      <c r="G16" s="49">
        <v>144</v>
      </c>
      <c r="H16" s="44">
        <v>60</v>
      </c>
      <c r="I16" s="40">
        <v>68</v>
      </c>
      <c r="J16" s="40">
        <v>46</v>
      </c>
      <c r="K16" s="45">
        <v>30</v>
      </c>
      <c r="L16" s="45"/>
      <c r="M16" s="46"/>
      <c r="N16" s="46"/>
      <c r="O16" s="24"/>
    </row>
    <row r="17" spans="1:15" ht="26.25" customHeight="1" thickBot="1" x14ac:dyDescent="0.25">
      <c r="A17" s="37" t="s">
        <v>41</v>
      </c>
      <c r="B17" s="50" t="s">
        <v>178</v>
      </c>
      <c r="C17" s="54" t="s">
        <v>42</v>
      </c>
      <c r="D17" s="40">
        <v>258</v>
      </c>
      <c r="E17" s="41">
        <v>86</v>
      </c>
      <c r="F17" s="47">
        <v>6</v>
      </c>
      <c r="G17" s="49">
        <v>168</v>
      </c>
      <c r="H17" s="44">
        <v>50</v>
      </c>
      <c r="I17" s="40"/>
      <c r="J17" s="40"/>
      <c r="K17" s="40"/>
      <c r="L17" s="40">
        <v>56</v>
      </c>
      <c r="M17" s="51">
        <v>56</v>
      </c>
      <c r="N17" s="46">
        <v>56</v>
      </c>
      <c r="O17" s="24"/>
    </row>
    <row r="18" spans="1:15" ht="13.5" customHeight="1" thickBot="1" x14ac:dyDescent="0.25">
      <c r="A18" s="37" t="s">
        <v>43</v>
      </c>
      <c r="B18" s="50" t="s">
        <v>44</v>
      </c>
      <c r="C18" s="40" t="s">
        <v>39</v>
      </c>
      <c r="D18" s="40">
        <v>54</v>
      </c>
      <c r="E18" s="41">
        <v>18</v>
      </c>
      <c r="F18" s="52"/>
      <c r="G18" s="49">
        <v>36</v>
      </c>
      <c r="H18" s="44">
        <v>10</v>
      </c>
      <c r="I18" s="45"/>
      <c r="J18" s="45">
        <v>36</v>
      </c>
      <c r="K18" s="45"/>
      <c r="L18" s="45"/>
      <c r="M18" s="46"/>
      <c r="N18" s="46"/>
      <c r="O18" s="24"/>
    </row>
    <row r="19" spans="1:15" ht="14.25" customHeight="1" thickBot="1" x14ac:dyDescent="0.25">
      <c r="A19" s="37" t="s">
        <v>45</v>
      </c>
      <c r="B19" s="50" t="s">
        <v>46</v>
      </c>
      <c r="C19" s="40" t="s">
        <v>39</v>
      </c>
      <c r="D19" s="40">
        <v>108</v>
      </c>
      <c r="E19" s="41">
        <v>36</v>
      </c>
      <c r="F19" s="52"/>
      <c r="G19" s="49">
        <v>72</v>
      </c>
      <c r="H19" s="44">
        <v>24</v>
      </c>
      <c r="I19" s="40">
        <v>34</v>
      </c>
      <c r="J19" s="40">
        <v>38</v>
      </c>
      <c r="K19" s="45"/>
      <c r="L19" s="45"/>
      <c r="M19" s="46"/>
      <c r="N19" s="46"/>
      <c r="O19" s="24"/>
    </row>
    <row r="20" spans="1:15" ht="13.5" customHeight="1" thickBot="1" x14ac:dyDescent="0.25">
      <c r="A20" s="37" t="s">
        <v>47</v>
      </c>
      <c r="B20" s="55" t="s">
        <v>48</v>
      </c>
      <c r="C20" s="40" t="s">
        <v>49</v>
      </c>
      <c r="D20" s="40">
        <v>54</v>
      </c>
      <c r="E20" s="41">
        <v>18</v>
      </c>
      <c r="F20" s="52"/>
      <c r="G20" s="49">
        <v>36</v>
      </c>
      <c r="H20" s="44">
        <v>18</v>
      </c>
      <c r="I20" s="40"/>
      <c r="J20" s="40"/>
      <c r="K20" s="40"/>
      <c r="L20" s="40"/>
      <c r="M20" s="56"/>
      <c r="N20" s="51">
        <v>36</v>
      </c>
      <c r="O20" s="24"/>
    </row>
    <row r="21" spans="1:15" s="36" customFormat="1" ht="27" customHeight="1" thickBot="1" x14ac:dyDescent="0.25">
      <c r="A21" s="57" t="s">
        <v>50</v>
      </c>
      <c r="B21" s="58" t="s">
        <v>51</v>
      </c>
      <c r="C21" s="59"/>
      <c r="D21" s="60">
        <f t="shared" ref="D21:N21" si="2">SUM(D22:D24)</f>
        <v>916</v>
      </c>
      <c r="E21" s="61">
        <f t="shared" si="2"/>
        <v>314</v>
      </c>
      <c r="F21" s="62"/>
      <c r="G21" s="63">
        <f t="shared" si="2"/>
        <v>576</v>
      </c>
      <c r="H21" s="64">
        <f t="shared" si="2"/>
        <v>352</v>
      </c>
      <c r="I21" s="60">
        <f t="shared" si="2"/>
        <v>204</v>
      </c>
      <c r="J21" s="60">
        <f t="shared" si="2"/>
        <v>162</v>
      </c>
      <c r="K21" s="65">
        <f t="shared" si="2"/>
        <v>110</v>
      </c>
      <c r="L21" s="65">
        <f t="shared" si="2"/>
        <v>100</v>
      </c>
      <c r="M21" s="66">
        <f t="shared" si="2"/>
        <v>0</v>
      </c>
      <c r="N21" s="66">
        <f t="shared" si="2"/>
        <v>0</v>
      </c>
      <c r="O21" s="24"/>
    </row>
    <row r="22" spans="1:15" ht="24.75" customHeight="1" thickBot="1" x14ac:dyDescent="0.25">
      <c r="A22" s="37" t="s">
        <v>52</v>
      </c>
      <c r="B22" s="50" t="s">
        <v>179</v>
      </c>
      <c r="C22" s="54" t="s">
        <v>53</v>
      </c>
      <c r="D22" s="40">
        <v>454</v>
      </c>
      <c r="E22" s="41">
        <v>160</v>
      </c>
      <c r="F22" s="53">
        <v>12</v>
      </c>
      <c r="G22" s="67">
        <v>288</v>
      </c>
      <c r="H22" s="44">
        <v>200</v>
      </c>
      <c r="I22" s="40">
        <v>68</v>
      </c>
      <c r="J22" s="40">
        <v>90</v>
      </c>
      <c r="K22" s="40">
        <v>62</v>
      </c>
      <c r="L22" s="40">
        <v>68</v>
      </c>
      <c r="M22" s="46"/>
      <c r="N22" s="46"/>
      <c r="O22" s="24"/>
    </row>
    <row r="23" spans="1:15" ht="15" customHeight="1" thickBot="1" x14ac:dyDescent="0.25">
      <c r="A23" s="37" t="s">
        <v>54</v>
      </c>
      <c r="B23" s="50" t="s">
        <v>180</v>
      </c>
      <c r="C23" s="40" t="s">
        <v>30</v>
      </c>
      <c r="D23" s="40">
        <v>300</v>
      </c>
      <c r="E23" s="41">
        <v>100</v>
      </c>
      <c r="F23" s="47">
        <v>8</v>
      </c>
      <c r="G23" s="67">
        <v>180</v>
      </c>
      <c r="H23" s="44">
        <v>60</v>
      </c>
      <c r="I23" s="40">
        <v>68</v>
      </c>
      <c r="J23" s="40">
        <v>32</v>
      </c>
      <c r="K23" s="40">
        <v>48</v>
      </c>
      <c r="L23" s="40">
        <v>32</v>
      </c>
      <c r="M23" s="46"/>
      <c r="N23" s="46"/>
      <c r="O23" s="24"/>
    </row>
    <row r="24" spans="1:15" ht="18.75" customHeight="1" thickBot="1" x14ac:dyDescent="0.25">
      <c r="A24" s="68" t="s">
        <v>55</v>
      </c>
      <c r="B24" s="55" t="s">
        <v>56</v>
      </c>
      <c r="C24" s="69" t="s">
        <v>57</v>
      </c>
      <c r="D24" s="40">
        <v>162</v>
      </c>
      <c r="E24" s="41">
        <v>54</v>
      </c>
      <c r="F24" s="52"/>
      <c r="G24" s="67">
        <v>108</v>
      </c>
      <c r="H24" s="44">
        <v>92</v>
      </c>
      <c r="I24" s="40">
        <v>68</v>
      </c>
      <c r="J24" s="40">
        <v>40</v>
      </c>
      <c r="K24" s="45"/>
      <c r="L24" s="45"/>
      <c r="M24" s="46"/>
      <c r="N24" s="46"/>
      <c r="O24" s="24"/>
    </row>
    <row r="25" spans="1:15" ht="28.5" customHeight="1" x14ac:dyDescent="0.2">
      <c r="A25" s="70" t="s">
        <v>58</v>
      </c>
      <c r="B25" s="69" t="s">
        <v>59</v>
      </c>
      <c r="C25" s="71"/>
      <c r="D25" s="71">
        <f>+D26+D27</f>
        <v>102</v>
      </c>
      <c r="E25" s="71">
        <f t="shared" ref="E25:N25" si="3">+E26+E27</f>
        <v>34</v>
      </c>
      <c r="F25" s="72"/>
      <c r="G25" s="71">
        <f t="shared" si="3"/>
        <v>68</v>
      </c>
      <c r="H25" s="71">
        <f t="shared" si="3"/>
        <v>36</v>
      </c>
      <c r="I25" s="71">
        <f t="shared" si="3"/>
        <v>0</v>
      </c>
      <c r="J25" s="71">
        <f t="shared" si="3"/>
        <v>0</v>
      </c>
      <c r="K25" s="71">
        <f t="shared" si="3"/>
        <v>0</v>
      </c>
      <c r="L25" s="71">
        <f t="shared" si="3"/>
        <v>0</v>
      </c>
      <c r="M25" s="73">
        <f t="shared" si="3"/>
        <v>36</v>
      </c>
      <c r="N25" s="73">
        <f t="shared" si="3"/>
        <v>32</v>
      </c>
      <c r="O25" s="24"/>
    </row>
    <row r="26" spans="1:15" ht="28.5" customHeight="1" x14ac:dyDescent="0.2">
      <c r="A26" s="74" t="s">
        <v>60</v>
      </c>
      <c r="B26" s="75" t="s">
        <v>61</v>
      </c>
      <c r="C26" s="40" t="s">
        <v>62</v>
      </c>
      <c r="D26" s="40">
        <v>54</v>
      </c>
      <c r="E26" s="40">
        <v>18</v>
      </c>
      <c r="F26" s="76"/>
      <c r="G26" s="40">
        <v>36</v>
      </c>
      <c r="H26" s="40">
        <v>10</v>
      </c>
      <c r="I26" s="40"/>
      <c r="J26" s="40"/>
      <c r="K26" s="40"/>
      <c r="L26" s="40"/>
      <c r="M26" s="51">
        <v>36</v>
      </c>
      <c r="N26" s="51"/>
      <c r="O26" s="24"/>
    </row>
    <row r="27" spans="1:15" ht="18.75" customHeight="1" thickBot="1" x14ac:dyDescent="0.25">
      <c r="A27" s="77" t="s">
        <v>63</v>
      </c>
      <c r="B27" s="55" t="s">
        <v>171</v>
      </c>
      <c r="C27" s="78" t="s">
        <v>64</v>
      </c>
      <c r="D27" s="79">
        <v>48</v>
      </c>
      <c r="E27" s="80">
        <v>16</v>
      </c>
      <c r="F27" s="52"/>
      <c r="G27" s="81">
        <v>32</v>
      </c>
      <c r="H27" s="82">
        <v>26</v>
      </c>
      <c r="I27" s="82"/>
      <c r="J27" s="82"/>
      <c r="K27" s="82"/>
      <c r="L27" s="82"/>
      <c r="M27" s="83"/>
      <c r="N27" s="84">
        <v>32</v>
      </c>
      <c r="O27" s="24"/>
    </row>
    <row r="28" spans="1:15" ht="18.75" customHeight="1" thickBot="1" x14ac:dyDescent="0.25">
      <c r="A28" s="85" t="s">
        <v>65</v>
      </c>
      <c r="B28" s="86" t="s">
        <v>181</v>
      </c>
      <c r="C28" s="78" t="s">
        <v>64</v>
      </c>
      <c r="D28" s="79">
        <v>54</v>
      </c>
      <c r="E28" s="80">
        <v>18</v>
      </c>
      <c r="F28" s="53">
        <v>2</v>
      </c>
      <c r="G28" s="81">
        <v>36</v>
      </c>
      <c r="H28" s="87">
        <v>26</v>
      </c>
      <c r="I28" s="87"/>
      <c r="J28" s="87"/>
      <c r="K28" s="87">
        <v>36</v>
      </c>
      <c r="L28" s="87"/>
      <c r="M28" s="88"/>
      <c r="N28" s="89"/>
      <c r="O28" s="24"/>
    </row>
    <row r="29" spans="1:15" ht="18.75" customHeight="1" thickBot="1" x14ac:dyDescent="0.25">
      <c r="A29" s="85" t="s">
        <v>66</v>
      </c>
      <c r="B29" s="86" t="s">
        <v>67</v>
      </c>
      <c r="C29" s="78" t="s">
        <v>64</v>
      </c>
      <c r="D29" s="79">
        <v>69</v>
      </c>
      <c r="E29" s="80">
        <v>23</v>
      </c>
      <c r="F29" s="52"/>
      <c r="G29" s="81">
        <v>46</v>
      </c>
      <c r="H29" s="87">
        <v>26</v>
      </c>
      <c r="I29" s="87"/>
      <c r="J29" s="87"/>
      <c r="K29" s="87"/>
      <c r="L29" s="87"/>
      <c r="M29" s="88"/>
      <c r="N29" s="89">
        <v>46</v>
      </c>
      <c r="O29" s="24"/>
    </row>
    <row r="30" spans="1:15" ht="18.75" customHeight="1" thickBot="1" x14ac:dyDescent="0.25">
      <c r="A30" s="74" t="s">
        <v>68</v>
      </c>
      <c r="B30" s="90" t="s">
        <v>69</v>
      </c>
      <c r="C30" s="91"/>
      <c r="D30" s="40">
        <v>48</v>
      </c>
      <c r="E30" s="41">
        <v>16</v>
      </c>
      <c r="F30" s="52"/>
      <c r="G30" s="43">
        <f>G31</f>
        <v>32</v>
      </c>
      <c r="H30" s="92">
        <f t="shared" ref="H30:N30" si="4">H31</f>
        <v>32</v>
      </c>
      <c r="I30" s="92">
        <f t="shared" si="4"/>
        <v>0</v>
      </c>
      <c r="J30" s="92">
        <f t="shared" si="4"/>
        <v>0</v>
      </c>
      <c r="K30" s="92">
        <f t="shared" si="4"/>
        <v>0</v>
      </c>
      <c r="L30" s="92">
        <f t="shared" si="4"/>
        <v>0</v>
      </c>
      <c r="M30" s="93">
        <f t="shared" si="4"/>
        <v>32</v>
      </c>
      <c r="N30" s="93">
        <f t="shared" si="4"/>
        <v>0</v>
      </c>
      <c r="O30" s="24"/>
    </row>
    <row r="31" spans="1:15" ht="18.75" customHeight="1" thickBot="1" x14ac:dyDescent="0.25">
      <c r="A31" s="74" t="s">
        <v>70</v>
      </c>
      <c r="B31" s="94" t="s">
        <v>71</v>
      </c>
      <c r="C31" s="91" t="s">
        <v>72</v>
      </c>
      <c r="D31" s="40">
        <v>48</v>
      </c>
      <c r="E31" s="41">
        <v>16</v>
      </c>
      <c r="F31" s="52"/>
      <c r="G31" s="95">
        <v>32</v>
      </c>
      <c r="H31" s="96">
        <v>32</v>
      </c>
      <c r="I31" s="40"/>
      <c r="J31" s="40"/>
      <c r="K31" s="40"/>
      <c r="L31" s="40"/>
      <c r="M31" s="51">
        <v>32</v>
      </c>
      <c r="N31" s="46"/>
      <c r="O31" s="24"/>
    </row>
    <row r="32" spans="1:15" ht="12.75" x14ac:dyDescent="0.2">
      <c r="A32" s="97" t="s">
        <v>73</v>
      </c>
      <c r="B32" s="98" t="s">
        <v>74</v>
      </c>
      <c r="C32" s="99"/>
      <c r="D32" s="100">
        <f>SUM(D40,D33)</f>
        <v>2378</v>
      </c>
      <c r="E32" s="100">
        <f>SUM(E40,E33)</f>
        <v>302</v>
      </c>
      <c r="F32" s="101"/>
      <c r="G32" s="100">
        <f t="shared" ref="G32:N32" si="5">SUM(G40,G33)</f>
        <v>2076</v>
      </c>
      <c r="H32" s="100">
        <f t="shared" si="5"/>
        <v>1814</v>
      </c>
      <c r="I32" s="100">
        <f t="shared" si="5"/>
        <v>68</v>
      </c>
      <c r="J32" s="100">
        <f t="shared" si="5"/>
        <v>212</v>
      </c>
      <c r="K32" s="100">
        <f t="shared" si="5"/>
        <v>262</v>
      </c>
      <c r="L32" s="100">
        <f t="shared" si="5"/>
        <v>412</v>
      </c>
      <c r="M32" s="102">
        <f t="shared" si="5"/>
        <v>500</v>
      </c>
      <c r="N32" s="102">
        <f t="shared" si="5"/>
        <v>622</v>
      </c>
      <c r="O32" s="24"/>
    </row>
    <row r="33" spans="1:19" s="109" customFormat="1" ht="13.5" thickBot="1" x14ac:dyDescent="0.25">
      <c r="A33" s="103" t="s">
        <v>75</v>
      </c>
      <c r="B33" s="104" t="s">
        <v>76</v>
      </c>
      <c r="C33" s="19"/>
      <c r="D33" s="105">
        <f>SUM(D34:D39)</f>
        <v>286</v>
      </c>
      <c r="E33" s="105">
        <f>SUM(E34:E39)</f>
        <v>84</v>
      </c>
      <c r="F33" s="106"/>
      <c r="G33" s="105">
        <f t="shared" ref="G33:N33" si="6">SUM(G34:G39)</f>
        <v>202</v>
      </c>
      <c r="H33" s="105">
        <f t="shared" si="6"/>
        <v>114</v>
      </c>
      <c r="I33" s="105">
        <f t="shared" si="6"/>
        <v>34</v>
      </c>
      <c r="J33" s="105">
        <f t="shared" si="6"/>
        <v>0</v>
      </c>
      <c r="K33" s="105">
        <f t="shared" si="6"/>
        <v>0</v>
      </c>
      <c r="L33" s="105">
        <f t="shared" si="6"/>
        <v>0</v>
      </c>
      <c r="M33" s="107">
        <f t="shared" si="6"/>
        <v>108</v>
      </c>
      <c r="N33" s="107">
        <f t="shared" si="6"/>
        <v>60</v>
      </c>
      <c r="O33" s="24"/>
      <c r="P33" s="108"/>
      <c r="S33" s="108"/>
    </row>
    <row r="34" spans="1:19" ht="25.5" customHeight="1" thickBot="1" x14ac:dyDescent="0.25">
      <c r="A34" s="110" t="s">
        <v>77</v>
      </c>
      <c r="B34" s="111" t="s">
        <v>84</v>
      </c>
      <c r="C34" s="112" t="s">
        <v>172</v>
      </c>
      <c r="D34" s="113">
        <v>48</v>
      </c>
      <c r="E34" s="114">
        <v>16</v>
      </c>
      <c r="F34" s="115">
        <v>4</v>
      </c>
      <c r="G34" s="116">
        <v>32</v>
      </c>
      <c r="H34" s="117">
        <v>16</v>
      </c>
      <c r="I34" s="110"/>
      <c r="J34" s="118"/>
      <c r="K34" s="119"/>
      <c r="L34" s="120"/>
      <c r="M34" s="121">
        <v>32</v>
      </c>
      <c r="N34" s="121"/>
      <c r="O34" s="24"/>
      <c r="S34" s="108"/>
    </row>
    <row r="35" spans="1:19" ht="19.5" customHeight="1" thickBot="1" x14ac:dyDescent="0.25">
      <c r="A35" s="110" t="s">
        <v>78</v>
      </c>
      <c r="B35" s="111" t="s">
        <v>79</v>
      </c>
      <c r="C35" s="122" t="s">
        <v>62</v>
      </c>
      <c r="D35" s="113">
        <v>42</v>
      </c>
      <c r="E35" s="114">
        <v>10</v>
      </c>
      <c r="F35" s="123"/>
      <c r="G35" s="116">
        <f>SUM(I35:N35)</f>
        <v>32</v>
      </c>
      <c r="H35" s="117">
        <v>16</v>
      </c>
      <c r="I35" s="110"/>
      <c r="J35" s="124"/>
      <c r="K35" s="125"/>
      <c r="M35" s="121">
        <v>32</v>
      </c>
      <c r="N35" s="121"/>
      <c r="O35" s="24"/>
      <c r="S35" s="108"/>
    </row>
    <row r="36" spans="1:19" ht="17.25" hidden="1" customHeight="1" x14ac:dyDescent="0.2">
      <c r="A36" s="110" t="s">
        <v>80</v>
      </c>
      <c r="B36" s="111" t="s">
        <v>81</v>
      </c>
      <c r="C36" s="122" t="s">
        <v>82</v>
      </c>
      <c r="D36" s="113">
        <v>40</v>
      </c>
      <c r="E36" s="114">
        <v>6</v>
      </c>
      <c r="F36" s="123"/>
      <c r="G36" s="116">
        <f>SUM(I36:N36)</f>
        <v>34</v>
      </c>
      <c r="H36" s="117">
        <v>10</v>
      </c>
      <c r="I36" s="120">
        <v>34</v>
      </c>
      <c r="J36" s="120"/>
      <c r="K36" s="127"/>
      <c r="L36" s="45"/>
      <c r="M36" s="128"/>
      <c r="N36" s="121"/>
      <c r="O36" s="24"/>
      <c r="S36" s="108"/>
    </row>
    <row r="37" spans="1:19" ht="17.25" hidden="1" customHeight="1" x14ac:dyDescent="0.2">
      <c r="A37" s="110" t="s">
        <v>83</v>
      </c>
      <c r="B37" s="111" t="s">
        <v>84</v>
      </c>
      <c r="C37" s="122" t="s">
        <v>49</v>
      </c>
      <c r="D37" s="113">
        <v>48</v>
      </c>
      <c r="E37" s="114">
        <v>16</v>
      </c>
      <c r="F37" s="123"/>
      <c r="G37" s="116">
        <v>32</v>
      </c>
      <c r="H37" s="117">
        <v>16</v>
      </c>
      <c r="I37" s="120"/>
      <c r="J37" s="126"/>
      <c r="K37" s="129"/>
      <c r="L37" s="45"/>
      <c r="M37" s="128"/>
      <c r="N37" s="121">
        <v>32</v>
      </c>
      <c r="O37" s="24"/>
      <c r="S37" s="108"/>
    </row>
    <row r="38" spans="1:19" ht="13.5" customHeight="1" thickBot="1" x14ac:dyDescent="0.25">
      <c r="A38" s="110" t="s">
        <v>85</v>
      </c>
      <c r="B38" s="111" t="s">
        <v>86</v>
      </c>
      <c r="C38" s="122" t="s">
        <v>72</v>
      </c>
      <c r="D38" s="113">
        <v>48</v>
      </c>
      <c r="E38" s="114">
        <v>16</v>
      </c>
      <c r="F38" s="123"/>
      <c r="G38" s="116">
        <v>32</v>
      </c>
      <c r="H38" s="117">
        <v>16</v>
      </c>
      <c r="I38" s="120"/>
      <c r="J38" s="126"/>
      <c r="K38" s="129"/>
      <c r="L38" s="45"/>
      <c r="M38" s="128">
        <v>32</v>
      </c>
      <c r="N38" s="121"/>
      <c r="O38" s="24"/>
      <c r="S38" s="108"/>
    </row>
    <row r="39" spans="1:19" ht="18.75" customHeight="1" thickBot="1" x14ac:dyDescent="0.25">
      <c r="A39" s="110" t="s">
        <v>87</v>
      </c>
      <c r="B39" s="2" t="s">
        <v>88</v>
      </c>
      <c r="C39" s="122" t="s">
        <v>64</v>
      </c>
      <c r="D39" s="113">
        <v>60</v>
      </c>
      <c r="E39" s="114">
        <v>20</v>
      </c>
      <c r="F39" s="123"/>
      <c r="G39" s="116">
        <v>40</v>
      </c>
      <c r="H39" s="117">
        <v>40</v>
      </c>
      <c r="I39" s="110"/>
      <c r="J39" s="126"/>
      <c r="K39" s="130"/>
      <c r="L39" s="91"/>
      <c r="M39" s="128">
        <v>12</v>
      </c>
      <c r="N39" s="121">
        <v>28</v>
      </c>
      <c r="O39" s="24"/>
      <c r="S39" s="108"/>
    </row>
    <row r="40" spans="1:19" ht="22.5" hidden="1" customHeight="1" thickBot="1" x14ac:dyDescent="0.25">
      <c r="A40" s="131" t="s">
        <v>89</v>
      </c>
      <c r="B40" s="132" t="s">
        <v>90</v>
      </c>
      <c r="C40" s="133"/>
      <c r="D40" s="134">
        <f>D41+D46+D51</f>
        <v>2092</v>
      </c>
      <c r="E40" s="134">
        <f>E41+E46+E51</f>
        <v>218</v>
      </c>
      <c r="F40" s="135"/>
      <c r="G40" s="134">
        <f t="shared" ref="G40:N40" si="7">G41+G46+G51</f>
        <v>1874</v>
      </c>
      <c r="H40" s="134">
        <f t="shared" si="7"/>
        <v>1700</v>
      </c>
      <c r="I40" s="134">
        <f t="shared" si="7"/>
        <v>34</v>
      </c>
      <c r="J40" s="134">
        <f t="shared" si="7"/>
        <v>212</v>
      </c>
      <c r="K40" s="134">
        <f t="shared" si="7"/>
        <v>262</v>
      </c>
      <c r="L40" s="134">
        <f t="shared" si="7"/>
        <v>412</v>
      </c>
      <c r="M40" s="136">
        <f t="shared" si="7"/>
        <v>392</v>
      </c>
      <c r="N40" s="136">
        <f t="shared" si="7"/>
        <v>562</v>
      </c>
      <c r="O40" s="24"/>
    </row>
    <row r="41" spans="1:19" ht="17.25" hidden="1" customHeight="1" thickBot="1" x14ac:dyDescent="0.25">
      <c r="A41" s="137" t="s">
        <v>91</v>
      </c>
      <c r="B41" s="138" t="s">
        <v>92</v>
      </c>
      <c r="C41" s="139" t="s">
        <v>93</v>
      </c>
      <c r="D41" s="140">
        <f>SUM(D42:D45)</f>
        <v>976</v>
      </c>
      <c r="E41" s="141">
        <f t="shared" ref="E41:N41" si="8">SUM(E42:E45)</f>
        <v>114</v>
      </c>
      <c r="F41" s="62"/>
      <c r="G41" s="142">
        <f>SUM(G42:G45)</f>
        <v>862</v>
      </c>
      <c r="H41" s="143">
        <f>SUM(H42:H45)</f>
        <v>840</v>
      </c>
      <c r="I41" s="140">
        <f t="shared" si="8"/>
        <v>34</v>
      </c>
      <c r="J41" s="140">
        <f t="shared" si="8"/>
        <v>108</v>
      </c>
      <c r="K41" s="144">
        <f>SUM(K42:K45)</f>
        <v>154</v>
      </c>
      <c r="L41" s="144">
        <f>SUM(L42:L45)</f>
        <v>268</v>
      </c>
      <c r="M41" s="145">
        <f t="shared" si="8"/>
        <v>154</v>
      </c>
      <c r="N41" s="145">
        <f t="shared" si="8"/>
        <v>144</v>
      </c>
      <c r="O41" s="24"/>
    </row>
    <row r="42" spans="1:19" ht="39.75" customHeight="1" thickBot="1" x14ac:dyDescent="0.25">
      <c r="A42" s="110" t="s">
        <v>94</v>
      </c>
      <c r="B42" s="111" t="s">
        <v>182</v>
      </c>
      <c r="C42" s="112" t="s">
        <v>42</v>
      </c>
      <c r="D42" s="113">
        <v>320</v>
      </c>
      <c r="E42" s="124">
        <v>102</v>
      </c>
      <c r="F42" s="146">
        <v>10</v>
      </c>
      <c r="G42" s="147">
        <v>218</v>
      </c>
      <c r="H42" s="117">
        <v>200</v>
      </c>
      <c r="I42" s="12">
        <v>34</v>
      </c>
      <c r="J42" s="12">
        <v>36</v>
      </c>
      <c r="K42" s="12">
        <v>46</v>
      </c>
      <c r="L42" s="12">
        <v>56</v>
      </c>
      <c r="M42" s="121">
        <v>46</v>
      </c>
      <c r="N42" s="148"/>
      <c r="O42" s="24"/>
    </row>
    <row r="43" spans="1:19" ht="20.25" hidden="1" customHeight="1" thickBot="1" x14ac:dyDescent="0.25">
      <c r="A43" s="110" t="s">
        <v>95</v>
      </c>
      <c r="B43" s="149" t="s">
        <v>96</v>
      </c>
      <c r="C43" s="122" t="s">
        <v>33</v>
      </c>
      <c r="D43" s="113">
        <f>E43+G43</f>
        <v>44</v>
      </c>
      <c r="E43" s="114">
        <v>12</v>
      </c>
      <c r="F43" s="150">
        <v>2</v>
      </c>
      <c r="G43" s="147">
        <v>32</v>
      </c>
      <c r="H43" s="117">
        <v>28</v>
      </c>
      <c r="I43" s="120"/>
      <c r="K43" s="120"/>
      <c r="L43" s="151">
        <v>32</v>
      </c>
      <c r="M43" s="152"/>
      <c r="N43" s="56"/>
      <c r="O43" s="24"/>
    </row>
    <row r="44" spans="1:19" ht="25.5" customHeight="1" thickBot="1" x14ac:dyDescent="0.25">
      <c r="A44" s="110" t="s">
        <v>97</v>
      </c>
      <c r="B44" s="153" t="s">
        <v>183</v>
      </c>
      <c r="C44" s="122" t="s">
        <v>98</v>
      </c>
      <c r="D44" s="120">
        <v>252</v>
      </c>
      <c r="E44" s="124"/>
      <c r="F44" s="154"/>
      <c r="G44" s="147">
        <v>252</v>
      </c>
      <c r="H44" s="117">
        <v>252</v>
      </c>
      <c r="I44" s="12"/>
      <c r="J44" s="12">
        <v>72</v>
      </c>
      <c r="K44" s="12">
        <v>72</v>
      </c>
      <c r="L44" s="12">
        <v>36</v>
      </c>
      <c r="M44" s="121">
        <v>72</v>
      </c>
      <c r="N44" s="11"/>
      <c r="O44" s="24"/>
    </row>
    <row r="45" spans="1:19" ht="24" customHeight="1" thickBot="1" x14ac:dyDescent="0.25">
      <c r="A45" s="110" t="s">
        <v>99</v>
      </c>
      <c r="B45" s="153" t="s">
        <v>184</v>
      </c>
      <c r="C45" s="122" t="s">
        <v>100</v>
      </c>
      <c r="D45" s="120">
        <v>360</v>
      </c>
      <c r="E45" s="124"/>
      <c r="F45" s="154"/>
      <c r="G45" s="147">
        <f>SUM(I45:N45)</f>
        <v>360</v>
      </c>
      <c r="H45" s="117">
        <v>360</v>
      </c>
      <c r="I45" s="12"/>
      <c r="J45" s="12"/>
      <c r="K45" s="12">
        <v>36</v>
      </c>
      <c r="L45" s="12">
        <v>144</v>
      </c>
      <c r="M45" s="121">
        <v>36</v>
      </c>
      <c r="N45" s="121">
        <v>144</v>
      </c>
      <c r="O45" s="24"/>
    </row>
    <row r="46" spans="1:19" ht="29.25" hidden="1" customHeight="1" x14ac:dyDescent="0.2">
      <c r="A46" s="137" t="s">
        <v>101</v>
      </c>
      <c r="B46" s="138" t="s">
        <v>102</v>
      </c>
      <c r="C46" s="139" t="s">
        <v>103</v>
      </c>
      <c r="D46" s="140">
        <f t="shared" ref="D46:N46" si="9">SUM(D47:D50)</f>
        <v>632</v>
      </c>
      <c r="E46" s="140">
        <f t="shared" si="9"/>
        <v>84</v>
      </c>
      <c r="F46" s="155"/>
      <c r="G46" s="140">
        <f t="shared" si="9"/>
        <v>548</v>
      </c>
      <c r="H46" s="140">
        <f t="shared" si="9"/>
        <v>492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0</v>
      </c>
      <c r="M46" s="156">
        <f t="shared" si="9"/>
        <v>238</v>
      </c>
      <c r="N46" s="156">
        <f t="shared" si="9"/>
        <v>310</v>
      </c>
      <c r="O46" s="24"/>
    </row>
    <row r="47" spans="1:19" ht="25.5" hidden="1" customHeight="1" x14ac:dyDescent="0.2">
      <c r="A47" s="110" t="s">
        <v>104</v>
      </c>
      <c r="B47" s="157" t="s">
        <v>105</v>
      </c>
      <c r="C47" s="112" t="s">
        <v>106</v>
      </c>
      <c r="D47" s="113">
        <v>170</v>
      </c>
      <c r="E47" s="124">
        <v>62</v>
      </c>
      <c r="F47" s="158"/>
      <c r="G47" s="147">
        <f>SUM(I47:N47)</f>
        <v>108</v>
      </c>
      <c r="H47" s="117">
        <v>72</v>
      </c>
      <c r="I47" s="120"/>
      <c r="J47" s="120"/>
      <c r="K47" s="120"/>
      <c r="L47" s="120"/>
      <c r="M47" s="121">
        <v>50</v>
      </c>
      <c r="N47" s="121">
        <v>58</v>
      </c>
      <c r="O47" s="24"/>
    </row>
    <row r="48" spans="1:19" ht="19.5" customHeight="1" thickBot="1" x14ac:dyDescent="0.25">
      <c r="A48" s="110" t="s">
        <v>107</v>
      </c>
      <c r="B48" s="111" t="s">
        <v>108</v>
      </c>
      <c r="C48" s="122" t="s">
        <v>62</v>
      </c>
      <c r="D48" s="159">
        <v>66</v>
      </c>
      <c r="E48" s="160">
        <v>22</v>
      </c>
      <c r="F48" s="161"/>
      <c r="G48" s="116">
        <v>44</v>
      </c>
      <c r="H48" s="162">
        <v>24</v>
      </c>
      <c r="I48" s="12">
        <f>SUM(I56:I56)</f>
        <v>0</v>
      </c>
      <c r="J48" s="12">
        <f>SUM(J56:J56)</f>
        <v>0</v>
      </c>
      <c r="K48" s="12">
        <f>SUM(K56:K56)</f>
        <v>0</v>
      </c>
      <c r="L48" s="12">
        <f>SUM(L56:L56)</f>
        <v>0</v>
      </c>
      <c r="M48" s="16">
        <v>44</v>
      </c>
      <c r="N48" s="16"/>
      <c r="O48" s="24"/>
    </row>
    <row r="49" spans="1:15" ht="19.5" customHeight="1" thickBot="1" x14ac:dyDescent="0.25">
      <c r="A49" s="110" t="s">
        <v>109</v>
      </c>
      <c r="B49" s="153" t="s">
        <v>110</v>
      </c>
      <c r="C49" s="122" t="s">
        <v>49</v>
      </c>
      <c r="D49" s="113">
        <v>180</v>
      </c>
      <c r="E49" s="124"/>
      <c r="F49" s="158"/>
      <c r="G49" s="147">
        <v>180</v>
      </c>
      <c r="H49" s="117">
        <v>180</v>
      </c>
      <c r="I49" s="120"/>
      <c r="J49" s="120"/>
      <c r="K49" s="120"/>
      <c r="L49" s="120"/>
      <c r="M49" s="121">
        <v>72</v>
      </c>
      <c r="N49" s="121">
        <v>108</v>
      </c>
      <c r="O49" s="24"/>
    </row>
    <row r="50" spans="1:15" s="36" customFormat="1" ht="24" customHeight="1" thickBot="1" x14ac:dyDescent="0.25">
      <c r="A50" s="110" t="s">
        <v>111</v>
      </c>
      <c r="B50" s="153" t="s">
        <v>112</v>
      </c>
      <c r="C50" s="122" t="s">
        <v>100</v>
      </c>
      <c r="D50" s="113">
        <v>216</v>
      </c>
      <c r="E50" s="124"/>
      <c r="F50" s="158"/>
      <c r="G50" s="147">
        <v>216</v>
      </c>
      <c r="H50" s="117">
        <v>216</v>
      </c>
      <c r="I50" s="120"/>
      <c r="J50" s="120"/>
      <c r="K50" s="120"/>
      <c r="L50" s="120"/>
      <c r="M50" s="121">
        <v>72</v>
      </c>
      <c r="N50" s="121">
        <v>144</v>
      </c>
      <c r="O50" s="24"/>
    </row>
    <row r="51" spans="1:15" s="36" customFormat="1" ht="21.75" customHeight="1" thickBot="1" x14ac:dyDescent="0.25">
      <c r="A51" s="137" t="s">
        <v>113</v>
      </c>
      <c r="B51" s="163" t="s">
        <v>114</v>
      </c>
      <c r="C51" s="139" t="s">
        <v>115</v>
      </c>
      <c r="D51" s="159">
        <f>SUM(D52:D55)</f>
        <v>484</v>
      </c>
      <c r="E51" s="159">
        <f t="shared" ref="E51:N51" si="10">SUM(E52:E55)</f>
        <v>20</v>
      </c>
      <c r="F51" s="164"/>
      <c r="G51" s="159">
        <f t="shared" si="10"/>
        <v>464</v>
      </c>
      <c r="H51" s="159">
        <f t="shared" si="10"/>
        <v>368</v>
      </c>
      <c r="I51" s="159">
        <f t="shared" si="10"/>
        <v>0</v>
      </c>
      <c r="J51" s="159">
        <f t="shared" si="10"/>
        <v>104</v>
      </c>
      <c r="K51" s="159">
        <f t="shared" si="10"/>
        <v>108</v>
      </c>
      <c r="L51" s="159">
        <f t="shared" si="10"/>
        <v>144</v>
      </c>
      <c r="M51" s="165">
        <f t="shared" si="10"/>
        <v>0</v>
      </c>
      <c r="N51" s="165">
        <f t="shared" si="10"/>
        <v>108</v>
      </c>
      <c r="O51" s="24"/>
    </row>
    <row r="52" spans="1:15" s="36" customFormat="1" ht="24" customHeight="1" thickBot="1" x14ac:dyDescent="0.25">
      <c r="A52" s="110" t="s">
        <v>116</v>
      </c>
      <c r="B52" s="111" t="s">
        <v>117</v>
      </c>
      <c r="C52" s="166" t="s">
        <v>57</v>
      </c>
      <c r="D52" s="113">
        <v>44</v>
      </c>
      <c r="E52" s="114">
        <v>10</v>
      </c>
      <c r="F52" s="123"/>
      <c r="G52" s="116">
        <v>34</v>
      </c>
      <c r="H52" s="167">
        <v>24</v>
      </c>
      <c r="I52" s="120"/>
      <c r="J52" s="120">
        <v>34</v>
      </c>
      <c r="K52" s="12"/>
      <c r="L52" s="12"/>
      <c r="M52" s="16"/>
      <c r="N52" s="16"/>
      <c r="O52" s="24"/>
    </row>
    <row r="53" spans="1:15" s="36" customFormat="1" ht="20.25" customHeight="1" thickBot="1" x14ac:dyDescent="0.25">
      <c r="A53" s="110" t="s">
        <v>118</v>
      </c>
      <c r="B53" s="111" t="s">
        <v>119</v>
      </c>
      <c r="C53" s="122" t="s">
        <v>39</v>
      </c>
      <c r="D53" s="159">
        <v>44</v>
      </c>
      <c r="E53" s="160">
        <v>10</v>
      </c>
      <c r="F53" s="161"/>
      <c r="G53" s="116">
        <v>34</v>
      </c>
      <c r="H53" s="162">
        <v>20</v>
      </c>
      <c r="I53" s="12"/>
      <c r="J53" s="12">
        <v>34</v>
      </c>
      <c r="K53" s="12"/>
      <c r="L53" s="12"/>
      <c r="M53" s="16"/>
      <c r="N53" s="16"/>
      <c r="O53" s="24"/>
    </row>
    <row r="54" spans="1:15" ht="27.75" customHeight="1" thickBot="1" x14ac:dyDescent="0.25">
      <c r="A54" s="110" t="s">
        <v>120</v>
      </c>
      <c r="B54" s="153" t="s">
        <v>183</v>
      </c>
      <c r="C54" s="122" t="s">
        <v>30</v>
      </c>
      <c r="D54" s="113">
        <v>144</v>
      </c>
      <c r="E54" s="124"/>
      <c r="F54" s="146"/>
      <c r="G54" s="147">
        <v>180</v>
      </c>
      <c r="H54" s="117">
        <v>144</v>
      </c>
      <c r="I54" s="120"/>
      <c r="J54" s="120">
        <v>36</v>
      </c>
      <c r="K54" s="120">
        <v>72</v>
      </c>
      <c r="L54" s="120">
        <v>72</v>
      </c>
      <c r="M54" s="121"/>
      <c r="N54" s="121"/>
      <c r="O54" s="24"/>
    </row>
    <row r="55" spans="1:15" ht="27" customHeight="1" thickBot="1" x14ac:dyDescent="0.25">
      <c r="A55" s="110" t="s">
        <v>121</v>
      </c>
      <c r="B55" s="153" t="s">
        <v>184</v>
      </c>
      <c r="C55" s="122" t="s">
        <v>100</v>
      </c>
      <c r="D55" s="113">
        <v>252</v>
      </c>
      <c r="E55" s="124"/>
      <c r="F55" s="168"/>
      <c r="G55" s="147">
        <v>216</v>
      </c>
      <c r="H55" s="117">
        <v>180</v>
      </c>
      <c r="I55" s="120"/>
      <c r="J55" s="120"/>
      <c r="K55" s="120">
        <v>36</v>
      </c>
      <c r="L55" s="120">
        <v>72</v>
      </c>
      <c r="M55" s="121"/>
      <c r="N55" s="121">
        <v>108</v>
      </c>
      <c r="O55" s="24"/>
    </row>
    <row r="56" spans="1:15" ht="12.75" hidden="1" customHeight="1" x14ac:dyDescent="0.2">
      <c r="A56" s="169" t="s">
        <v>122</v>
      </c>
      <c r="B56" s="170"/>
      <c r="C56" s="170"/>
      <c r="D56" s="170"/>
      <c r="E56" s="170"/>
      <c r="F56" s="171"/>
      <c r="G56" s="172"/>
      <c r="H56" s="170"/>
      <c r="I56" s="170"/>
      <c r="J56" s="170"/>
      <c r="K56" s="120"/>
      <c r="L56" s="120"/>
      <c r="M56" s="121"/>
      <c r="N56" s="121"/>
      <c r="O56" s="24"/>
    </row>
    <row r="57" spans="1:15" s="36" customFormat="1" ht="12" hidden="1" customHeight="1" x14ac:dyDescent="0.2">
      <c r="A57" s="173" t="s">
        <v>113</v>
      </c>
      <c r="B57" s="174" t="s">
        <v>123</v>
      </c>
      <c r="C57" s="175" t="s">
        <v>124</v>
      </c>
      <c r="D57" s="176">
        <v>0</v>
      </c>
      <c r="E57" s="177">
        <v>0</v>
      </c>
      <c r="F57" s="178"/>
      <c r="G57" s="179">
        <v>0</v>
      </c>
      <c r="H57" s="180">
        <v>0</v>
      </c>
      <c r="I57" s="176">
        <v>0</v>
      </c>
      <c r="J57" s="181">
        <v>0</v>
      </c>
      <c r="K57" s="12">
        <f>SUM(K43:K43)</f>
        <v>0</v>
      </c>
      <c r="L57" s="12">
        <f>SUM(L43:L43)</f>
        <v>32</v>
      </c>
      <c r="M57" s="16" t="e">
        <f>SUM(#REF!)</f>
        <v>#REF!</v>
      </c>
      <c r="N57" s="16"/>
      <c r="O57" s="24"/>
    </row>
    <row r="58" spans="1:15" ht="9.75" hidden="1" customHeight="1" x14ac:dyDescent="0.2">
      <c r="A58" s="110"/>
      <c r="B58" s="111"/>
      <c r="C58" s="122"/>
      <c r="D58" s="113"/>
      <c r="E58" s="124"/>
      <c r="F58" s="182"/>
      <c r="G58" s="183"/>
      <c r="H58" s="117"/>
      <c r="I58" s="120"/>
      <c r="J58" s="120"/>
      <c r="K58" s="120"/>
      <c r="L58" s="120"/>
      <c r="M58" s="121"/>
      <c r="N58" s="121"/>
      <c r="O58" s="24"/>
    </row>
    <row r="59" spans="1:15" s="109" customFormat="1" ht="26.25" hidden="1" customHeight="1" x14ac:dyDescent="0.2">
      <c r="A59" s="184" t="s">
        <v>125</v>
      </c>
      <c r="B59" s="185" t="s">
        <v>126</v>
      </c>
      <c r="C59" s="110"/>
      <c r="D59" s="186"/>
      <c r="E59" s="187">
        <f>E44+E54</f>
        <v>0</v>
      </c>
      <c r="F59" s="188"/>
      <c r="G59" s="189">
        <v>612</v>
      </c>
      <c r="H59" s="190">
        <v>612</v>
      </c>
      <c r="I59" s="186">
        <f>I44+I54</f>
        <v>0</v>
      </c>
      <c r="J59" s="186">
        <v>108</v>
      </c>
      <c r="K59" s="186">
        <v>144</v>
      </c>
      <c r="L59" s="186">
        <v>108</v>
      </c>
      <c r="M59" s="191">
        <v>144</v>
      </c>
      <c r="N59" s="191">
        <v>108</v>
      </c>
      <c r="O59" s="24"/>
    </row>
    <row r="60" spans="1:15" s="109" customFormat="1" ht="40.5" hidden="1" customHeight="1" x14ac:dyDescent="0.2">
      <c r="A60" s="184" t="s">
        <v>127</v>
      </c>
      <c r="B60" s="185" t="s">
        <v>128</v>
      </c>
      <c r="C60" s="192"/>
      <c r="D60" s="186" t="s">
        <v>129</v>
      </c>
      <c r="E60" s="187">
        <f>E45+E55</f>
        <v>0</v>
      </c>
      <c r="F60" s="188"/>
      <c r="G60" s="189">
        <v>792</v>
      </c>
      <c r="H60" s="190">
        <v>792</v>
      </c>
      <c r="I60" s="186">
        <f>SUM(I55,I45)</f>
        <v>0</v>
      </c>
      <c r="J60" s="186">
        <f>SUM(J55,J45)</f>
        <v>0</v>
      </c>
      <c r="K60" s="186" t="s">
        <v>130</v>
      </c>
      <c r="L60" s="186" t="s">
        <v>131</v>
      </c>
      <c r="M60" s="191" t="s">
        <v>132</v>
      </c>
      <c r="N60" s="191" t="s">
        <v>133</v>
      </c>
      <c r="O60" s="24"/>
    </row>
    <row r="61" spans="1:15" ht="21" hidden="1" customHeight="1" x14ac:dyDescent="0.2">
      <c r="A61" s="169" t="s">
        <v>134</v>
      </c>
      <c r="B61" s="132" t="s">
        <v>135</v>
      </c>
      <c r="C61" s="131"/>
      <c r="D61" s="193"/>
      <c r="E61" s="194"/>
      <c r="F61" s="195"/>
      <c r="G61" s="196" t="s">
        <v>136</v>
      </c>
      <c r="H61" s="193"/>
      <c r="I61" s="193"/>
      <c r="J61" s="193" t="s">
        <v>137</v>
      </c>
      <c r="K61" s="197"/>
      <c r="L61" s="120" t="s">
        <v>138</v>
      </c>
      <c r="M61" s="121" t="s">
        <v>137</v>
      </c>
      <c r="N61" s="121" t="s">
        <v>137</v>
      </c>
      <c r="O61" s="4"/>
    </row>
    <row r="62" spans="1:15" ht="12.75" hidden="1" customHeight="1" x14ac:dyDescent="0.2">
      <c r="A62" s="169" t="s">
        <v>124</v>
      </c>
      <c r="B62" s="132" t="s">
        <v>139</v>
      </c>
      <c r="C62" s="131"/>
      <c r="D62" s="193"/>
      <c r="E62" s="194"/>
      <c r="F62" s="198"/>
      <c r="G62" s="176"/>
      <c r="H62" s="193"/>
      <c r="I62" s="193"/>
      <c r="J62" s="193"/>
      <c r="K62" s="197"/>
      <c r="L62" s="120"/>
      <c r="M62" s="121"/>
      <c r="N62" s="121"/>
      <c r="O62" s="4"/>
    </row>
    <row r="63" spans="1:15" ht="13.5" hidden="1" customHeight="1" x14ac:dyDescent="0.2">
      <c r="A63" s="169" t="s">
        <v>140</v>
      </c>
      <c r="B63" s="132" t="s">
        <v>141</v>
      </c>
      <c r="C63" s="131"/>
      <c r="D63" s="193"/>
      <c r="E63" s="194"/>
      <c r="F63" s="198"/>
      <c r="G63" s="199" t="s">
        <v>142</v>
      </c>
      <c r="H63" s="193"/>
      <c r="I63" s="193"/>
      <c r="J63" s="193"/>
      <c r="K63" s="120"/>
      <c r="L63" s="120"/>
      <c r="M63" s="121"/>
      <c r="N63" s="121"/>
      <c r="O63" s="4"/>
    </row>
    <row r="64" spans="1:15" ht="12.6" hidden="1" customHeight="1" x14ac:dyDescent="0.2">
      <c r="A64" s="193" t="s">
        <v>143</v>
      </c>
      <c r="B64" s="200" t="s">
        <v>144</v>
      </c>
      <c r="C64" s="131"/>
      <c r="D64" s="193"/>
      <c r="E64" s="194"/>
      <c r="F64" s="198"/>
      <c r="G64" s="245">
        <v>2</v>
      </c>
      <c r="H64" s="193"/>
      <c r="I64" s="193"/>
      <c r="J64" s="193"/>
      <c r="K64" s="120"/>
      <c r="L64" s="120"/>
      <c r="M64" s="121"/>
      <c r="N64" s="247" t="s">
        <v>138</v>
      </c>
      <c r="O64" s="4"/>
    </row>
    <row r="65" spans="1:16" ht="12.75" hidden="1" customHeight="1" x14ac:dyDescent="0.2">
      <c r="A65" s="193" t="s">
        <v>145</v>
      </c>
      <c r="B65" s="200" t="s">
        <v>146</v>
      </c>
      <c r="C65" s="131"/>
      <c r="D65" s="193"/>
      <c r="E65" s="194"/>
      <c r="F65" s="198"/>
      <c r="G65" s="246"/>
      <c r="H65" s="193"/>
      <c r="I65" s="193"/>
      <c r="J65" s="193"/>
      <c r="K65" s="120"/>
      <c r="L65" s="120"/>
      <c r="M65" s="121"/>
      <c r="N65" s="248"/>
      <c r="O65" s="4"/>
    </row>
    <row r="66" spans="1:16" ht="12.75" hidden="1" customHeight="1" x14ac:dyDescent="0.2">
      <c r="A66" s="169" t="s">
        <v>147</v>
      </c>
      <c r="B66" s="132" t="s">
        <v>148</v>
      </c>
      <c r="C66" s="131"/>
      <c r="D66" s="193"/>
      <c r="E66" s="194"/>
      <c r="F66" s="198"/>
      <c r="G66" s="176" t="s">
        <v>149</v>
      </c>
      <c r="H66" s="193"/>
      <c r="I66" s="193"/>
      <c r="J66" s="193" t="s">
        <v>150</v>
      </c>
      <c r="K66" s="120"/>
      <c r="L66" s="120" t="s">
        <v>150</v>
      </c>
      <c r="M66" s="121"/>
      <c r="N66" s="121"/>
    </row>
    <row r="67" spans="1:16" s="204" customFormat="1" ht="13.5" hidden="1" customHeight="1" x14ac:dyDescent="0.25">
      <c r="A67" s="221" t="s">
        <v>151</v>
      </c>
      <c r="B67" s="222"/>
      <c r="C67" s="184"/>
      <c r="D67" s="201">
        <f>D8+D32</f>
        <v>5372</v>
      </c>
      <c r="E67" s="201">
        <f t="shared" ref="E67:N67" si="11">E8+E32</f>
        <v>1290</v>
      </c>
      <c r="F67" s="202"/>
      <c r="G67" s="201">
        <f t="shared" si="11"/>
        <v>4048</v>
      </c>
      <c r="H67" s="201">
        <f t="shared" si="11"/>
        <v>2864</v>
      </c>
      <c r="I67" s="201">
        <f t="shared" si="11"/>
        <v>612</v>
      </c>
      <c r="J67" s="201">
        <f t="shared" si="11"/>
        <v>792</v>
      </c>
      <c r="K67" s="201">
        <f t="shared" si="11"/>
        <v>536</v>
      </c>
      <c r="L67" s="201">
        <f t="shared" si="11"/>
        <v>718</v>
      </c>
      <c r="M67" s="203">
        <f t="shared" si="11"/>
        <v>644</v>
      </c>
      <c r="N67" s="203">
        <f t="shared" si="11"/>
        <v>746</v>
      </c>
      <c r="O67" s="4"/>
    </row>
    <row r="68" spans="1:16" s="109" customFormat="1" ht="25.5" x14ac:dyDescent="0.2">
      <c r="A68" s="205" t="s">
        <v>152</v>
      </c>
      <c r="B68" s="206" t="s">
        <v>153</v>
      </c>
      <c r="C68" s="207"/>
      <c r="D68" s="113"/>
      <c r="E68" s="184"/>
      <c r="F68" s="208"/>
      <c r="G68" s="113">
        <v>300</v>
      </c>
      <c r="H68" s="184"/>
      <c r="I68" s="120">
        <v>50</v>
      </c>
      <c r="J68" s="120">
        <v>50</v>
      </c>
      <c r="K68" s="120">
        <v>50</v>
      </c>
      <c r="L68" s="120">
        <v>50</v>
      </c>
      <c r="M68" s="121">
        <v>50</v>
      </c>
      <c r="N68" s="121">
        <v>50</v>
      </c>
      <c r="O68" s="4"/>
      <c r="P68" s="209"/>
    </row>
    <row r="69" spans="1:16" ht="24" customHeight="1" x14ac:dyDescent="0.2">
      <c r="A69" s="223" t="s">
        <v>154</v>
      </c>
      <c r="B69" s="224"/>
      <c r="C69" s="224"/>
      <c r="D69" s="224"/>
      <c r="E69" s="225"/>
      <c r="F69" s="210"/>
      <c r="G69" s="226" t="s">
        <v>155</v>
      </c>
      <c r="H69" s="120" t="s">
        <v>156</v>
      </c>
      <c r="I69" s="120">
        <v>612</v>
      </c>
      <c r="J69" s="120">
        <v>684</v>
      </c>
      <c r="K69" s="120">
        <v>396</v>
      </c>
      <c r="L69" s="120">
        <v>466</v>
      </c>
      <c r="M69" s="121">
        <v>352</v>
      </c>
      <c r="N69" s="121">
        <v>214</v>
      </c>
      <c r="O69" s="211"/>
    </row>
    <row r="70" spans="1:16" ht="24" customHeight="1" x14ac:dyDescent="0.2">
      <c r="A70" s="229" t="s">
        <v>157</v>
      </c>
      <c r="B70" s="230"/>
      <c r="C70" s="230"/>
      <c r="D70" s="230"/>
      <c r="E70" s="231"/>
      <c r="F70" s="212"/>
      <c r="G70" s="227"/>
      <c r="H70" s="120" t="s">
        <v>158</v>
      </c>
      <c r="I70" s="120">
        <v>0</v>
      </c>
      <c r="J70" s="120">
        <v>108</v>
      </c>
      <c r="K70" s="120">
        <v>144</v>
      </c>
      <c r="L70" s="120">
        <v>108</v>
      </c>
      <c r="M70" s="121">
        <v>144</v>
      </c>
      <c r="N70" s="121">
        <v>108</v>
      </c>
      <c r="O70" s="211"/>
    </row>
    <row r="71" spans="1:16" ht="22.5" customHeight="1" x14ac:dyDescent="0.2">
      <c r="A71" s="232" t="s">
        <v>159</v>
      </c>
      <c r="B71" s="233"/>
      <c r="C71" s="233"/>
      <c r="D71" s="233"/>
      <c r="E71" s="234"/>
      <c r="F71" s="213"/>
      <c r="G71" s="227"/>
      <c r="H71" s="120" t="s">
        <v>160</v>
      </c>
      <c r="I71" s="120">
        <v>0</v>
      </c>
      <c r="J71" s="120">
        <v>0</v>
      </c>
      <c r="K71" s="120" t="s">
        <v>161</v>
      </c>
      <c r="L71" s="120" t="s">
        <v>162</v>
      </c>
      <c r="M71" s="121" t="s">
        <v>163</v>
      </c>
      <c r="N71" s="121" t="s">
        <v>164</v>
      </c>
      <c r="O71" s="211"/>
    </row>
    <row r="72" spans="1:16" ht="20.25" customHeight="1" x14ac:dyDescent="0.2">
      <c r="A72" s="235"/>
      <c r="B72" s="236"/>
      <c r="C72" s="236"/>
      <c r="D72" s="236"/>
      <c r="E72" s="237"/>
      <c r="F72" s="214"/>
      <c r="G72" s="227"/>
      <c r="H72" s="120" t="s">
        <v>165</v>
      </c>
      <c r="I72" s="120">
        <v>0</v>
      </c>
      <c r="J72" s="120">
        <v>3</v>
      </c>
      <c r="K72" s="120">
        <v>0</v>
      </c>
      <c r="L72" s="120">
        <v>3</v>
      </c>
      <c r="M72" s="121">
        <v>3</v>
      </c>
      <c r="N72" s="121">
        <v>2</v>
      </c>
      <c r="O72" s="4"/>
    </row>
    <row r="73" spans="1:16" ht="24" customHeight="1" x14ac:dyDescent="0.2">
      <c r="A73" s="235"/>
      <c r="B73" s="236"/>
      <c r="C73" s="236"/>
      <c r="D73" s="236"/>
      <c r="E73" s="237"/>
      <c r="F73" s="214"/>
      <c r="G73" s="227"/>
      <c r="H73" s="120" t="s">
        <v>166</v>
      </c>
      <c r="I73" s="120">
        <v>2</v>
      </c>
      <c r="J73" s="120">
        <v>8</v>
      </c>
      <c r="K73" s="120">
        <v>0</v>
      </c>
      <c r="L73" s="120">
        <v>8</v>
      </c>
      <c r="M73" s="121">
        <v>3</v>
      </c>
      <c r="N73" s="121">
        <v>3</v>
      </c>
      <c r="O73" s="4"/>
    </row>
    <row r="74" spans="1:16" ht="13.5" customHeight="1" x14ac:dyDescent="0.2">
      <c r="A74" s="238"/>
      <c r="B74" s="239"/>
      <c r="C74" s="239"/>
      <c r="D74" s="239"/>
      <c r="E74" s="240"/>
      <c r="F74" s="215"/>
      <c r="G74" s="228"/>
      <c r="H74" s="120" t="s">
        <v>167</v>
      </c>
      <c r="I74" s="120">
        <v>1</v>
      </c>
      <c r="J74" s="120">
        <v>1</v>
      </c>
      <c r="K74" s="120">
        <v>1</v>
      </c>
      <c r="L74" s="120">
        <v>1</v>
      </c>
      <c r="M74" s="121">
        <v>2</v>
      </c>
      <c r="N74" s="121">
        <v>2</v>
      </c>
      <c r="O74" s="4"/>
    </row>
    <row r="75" spans="1:16" ht="12" hidden="1" customHeight="1" x14ac:dyDescent="0.2"/>
    <row r="76" spans="1:16" ht="12" hidden="1" customHeight="1" x14ac:dyDescent="0.2">
      <c r="A76" s="218" t="s">
        <v>168</v>
      </c>
    </row>
    <row r="77" spans="1:16" ht="12" hidden="1" customHeight="1" x14ac:dyDescent="0.2">
      <c r="A77" s="218" t="s">
        <v>169</v>
      </c>
      <c r="I77" s="219"/>
      <c r="J77" s="219"/>
      <c r="K77" s="219"/>
      <c r="L77" s="219"/>
      <c r="M77" s="220"/>
      <c r="N77" s="220"/>
    </row>
    <row r="78" spans="1:16" ht="12" hidden="1" customHeight="1" x14ac:dyDescent="0.2">
      <c r="A78" s="218" t="s">
        <v>170</v>
      </c>
      <c r="I78" s="219"/>
      <c r="J78" s="219"/>
      <c r="K78" s="219"/>
      <c r="L78" s="219"/>
      <c r="M78" s="220"/>
      <c r="N78" s="220"/>
    </row>
    <row r="79" spans="1:16" x14ac:dyDescent="0.2">
      <c r="A79" s="218"/>
      <c r="I79" s="219"/>
      <c r="J79" s="219"/>
      <c r="K79" s="219"/>
      <c r="L79" s="219"/>
      <c r="M79" s="220"/>
      <c r="N79" s="220"/>
    </row>
  </sheetData>
  <mergeCells count="25">
    <mergeCell ref="G64:G65"/>
    <mergeCell ref="N64:N65"/>
    <mergeCell ref="A1:N1"/>
    <mergeCell ref="A2:A6"/>
    <mergeCell ref="B2:B6"/>
    <mergeCell ref="C2:C6"/>
    <mergeCell ref="D2:H2"/>
    <mergeCell ref="I2:N2"/>
    <mergeCell ref="D3:D6"/>
    <mergeCell ref="E3:E6"/>
    <mergeCell ref="F3:F6"/>
    <mergeCell ref="G3:H3"/>
    <mergeCell ref="I3:J3"/>
    <mergeCell ref="K3:L3"/>
    <mergeCell ref="M3:N3"/>
    <mergeCell ref="G4:G6"/>
    <mergeCell ref="H4:H6"/>
    <mergeCell ref="A67:B67"/>
    <mergeCell ref="A69:E69"/>
    <mergeCell ref="G69:G74"/>
    <mergeCell ref="A70:E70"/>
    <mergeCell ref="A71:E71"/>
    <mergeCell ref="A72:E72"/>
    <mergeCell ref="A73:E73"/>
    <mergeCell ref="A74:E7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2020-09-07T08:01:49Z</dcterms:modified>
</cp:coreProperties>
</file>